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0965" windowHeight="12120" activeTab="0"/>
  </bookViews>
  <sheets>
    <sheet name="Sheet1" sheetId="1" r:id="rId1"/>
  </sheets>
  <definedNames>
    <definedName name="Div">'Sheet1'!$D$98</definedName>
    <definedName name="First_Time">'Sheet1'!$K$98</definedName>
    <definedName name="Last_Time">'Sheet1'!#REF!</definedName>
    <definedName name="lastblankline">'Sheet1'!$A$118</definedName>
    <definedName name="Name">'Sheet1'!$H$98</definedName>
    <definedName name="Next_Score">'Sheet1'!$M$115</definedName>
    <definedName name="nextDSQteamdiv">'Sheet1'!$D$129</definedName>
    <definedName name="placeholder">'Sheet1'!#REF!</definedName>
    <definedName name="_xlnm.Print_Titles">'Sheet1'!$27:$27</definedName>
    <definedName name="Rank">'Sheet1'!$F$98</definedName>
    <definedName name="Team">'Sheet1'!$E$98</definedName>
    <definedName name="This_Score">'Sheet1'!$M$28</definedName>
    <definedName name="Total_Points">'Sheet1'!$K$98</definedName>
  </definedNames>
  <calcPr fullCalcOnLoad="1" refMode="R1C1"/>
</workbook>
</file>

<file path=xl/sharedStrings.xml><?xml version="1.0" encoding="utf-8"?>
<sst xmlns="http://schemas.openxmlformats.org/spreadsheetml/2006/main" count="302" uniqueCount="202">
  <si>
    <t>Pos</t>
  </si>
  <si>
    <t>Total Time</t>
  </si>
  <si>
    <t>Div</t>
  </si>
  <si>
    <t>Team</t>
  </si>
  <si>
    <t>Rank</t>
  </si>
  <si>
    <t>Name</t>
  </si>
  <si>
    <t>Individual Time</t>
  </si>
  <si>
    <t>Ind Race Points</t>
  </si>
  <si>
    <t>Race Points</t>
  </si>
  <si>
    <t>Disqualified Teams:</t>
  </si>
  <si>
    <t>Technical Delegate</t>
  </si>
  <si>
    <t>1 Regt RLC</t>
  </si>
  <si>
    <t>8 Trg Bn REME</t>
  </si>
  <si>
    <t>SCOTS DG</t>
  </si>
  <si>
    <t>6 Regt RLC</t>
  </si>
  <si>
    <t>19 Regt RA</t>
  </si>
  <si>
    <t>QRH</t>
  </si>
  <si>
    <t>1 R WELSH</t>
  </si>
  <si>
    <t>3 RHA</t>
  </si>
  <si>
    <t>1 RRF</t>
  </si>
  <si>
    <t>1 RIFLES</t>
  </si>
  <si>
    <t>1 SG</t>
  </si>
  <si>
    <t>22 Engr Regt</t>
  </si>
  <si>
    <t>RL</t>
  </si>
  <si>
    <t>1 YORKS</t>
  </si>
  <si>
    <t>27 Regt RLC</t>
  </si>
  <si>
    <t>Going Like The Clappers</t>
  </si>
  <si>
    <t>Yoghurt Bods</t>
  </si>
  <si>
    <t>5 Regt AAC</t>
  </si>
  <si>
    <t>2 PWRR</t>
  </si>
  <si>
    <t xml:space="preserve">RE Male </t>
  </si>
  <si>
    <t>5 Regt RA</t>
  </si>
  <si>
    <t>RE Female Alpine</t>
  </si>
  <si>
    <t>4 Regt RLC</t>
  </si>
  <si>
    <t>13 AA Bn REME</t>
  </si>
  <si>
    <t>26 Engr Regt</t>
  </si>
  <si>
    <t>21 Engr Regt</t>
  </si>
  <si>
    <t>32 Regt RA</t>
  </si>
  <si>
    <t>27 Regt RLC B</t>
  </si>
  <si>
    <t>7 Regt RLC</t>
  </si>
  <si>
    <t>3 Bn REME</t>
  </si>
  <si>
    <t>2 MERCIAN</t>
  </si>
  <si>
    <t>Mixed Bag</t>
  </si>
  <si>
    <t>LD</t>
  </si>
  <si>
    <t>WO2</t>
  </si>
  <si>
    <t>Cpl</t>
  </si>
  <si>
    <t>Sgt</t>
  </si>
  <si>
    <t>Lt</t>
  </si>
  <si>
    <t>LCpl</t>
  </si>
  <si>
    <t>SSgt</t>
  </si>
  <si>
    <t>Pte</t>
  </si>
  <si>
    <t>Gnr</t>
  </si>
  <si>
    <t>Fus</t>
  </si>
  <si>
    <t>2Lt</t>
  </si>
  <si>
    <t>Spr</t>
  </si>
  <si>
    <t>Capt</t>
  </si>
  <si>
    <t>LBdr</t>
  </si>
  <si>
    <t>Bdr</t>
  </si>
  <si>
    <t>Cfn</t>
  </si>
  <si>
    <t>Tpr</t>
  </si>
  <si>
    <t>CSgt</t>
  </si>
  <si>
    <t>Maj</t>
  </si>
  <si>
    <t>MACPHERSON Dougie</t>
  </si>
  <si>
    <t>WHITE Chris</t>
  </si>
  <si>
    <t>ATKINSON Stuart</t>
  </si>
  <si>
    <t>JACKSON Steven</t>
  </si>
  <si>
    <t>COBB Nathan</t>
  </si>
  <si>
    <t>CARR Gareth</t>
  </si>
  <si>
    <t>BOUCHER Will</t>
  </si>
  <si>
    <t>JAMES Harry</t>
  </si>
  <si>
    <t>RIDDELL John</t>
  </si>
  <si>
    <t>RUSSELL Jamie</t>
  </si>
  <si>
    <t>KILLORAN Tom</t>
  </si>
  <si>
    <t>MARGERRISON Lee</t>
  </si>
  <si>
    <t>WHYTE Richie</t>
  </si>
  <si>
    <t>PLANT Maxx</t>
  </si>
  <si>
    <t>LEWIS Ollie</t>
  </si>
  <si>
    <t>CALDER-SMITH Jamie</t>
  </si>
  <si>
    <t>SAW Jack</t>
  </si>
  <si>
    <t>WOOD Emmerson</t>
  </si>
  <si>
    <t>PATERSON Jamie</t>
  </si>
  <si>
    <t>GRUNDY William</t>
  </si>
  <si>
    <t>MARKHAM Liam</t>
  </si>
  <si>
    <t>FISHER George</t>
  </si>
  <si>
    <t>SUFF Hollie</t>
  </si>
  <si>
    <t>HURST Stefan</t>
  </si>
  <si>
    <t>FYSH Oliver</t>
  </si>
  <si>
    <t>CRANFIELD Lizzie</t>
  </si>
  <si>
    <t>WARD Dominic</t>
  </si>
  <si>
    <t>MARTIN Terry</t>
  </si>
  <si>
    <t>SOULSBY Adam</t>
  </si>
  <si>
    <t>BINGLEY Benjamin</t>
  </si>
  <si>
    <t>HITCHCOCK Harry</t>
  </si>
  <si>
    <t>WHITEHEAD Jack</t>
  </si>
  <si>
    <t>PARSONS Dan</t>
  </si>
  <si>
    <t>WILSON Will</t>
  </si>
  <si>
    <t>LOGAN Ruairi</t>
  </si>
  <si>
    <t>WHITE Dan</t>
  </si>
  <si>
    <t>HEARNSHAW William</t>
  </si>
  <si>
    <t>JONES Hywel</t>
  </si>
  <si>
    <t>HARRIS Daniel</t>
  </si>
  <si>
    <t>CREED ALEXANDER</t>
  </si>
  <si>
    <t>VICK Simon</t>
  </si>
  <si>
    <t>RICHARDS Nick</t>
  </si>
  <si>
    <t>CARTER Rhys</t>
  </si>
  <si>
    <t>CROFTS Tom</t>
  </si>
  <si>
    <t>HENSON Charles</t>
  </si>
  <si>
    <t>WARE Jose</t>
  </si>
  <si>
    <t>VALLE Chris</t>
  </si>
  <si>
    <t>PEET Owen</t>
  </si>
  <si>
    <t>ROYLE Mike</t>
  </si>
  <si>
    <t>WARREN-SMITH Stefan</t>
  </si>
  <si>
    <t>TONER Sean</t>
  </si>
  <si>
    <t>HOLLADAY Elliot</t>
  </si>
  <si>
    <t>CLAYBURN Tristan</t>
  </si>
  <si>
    <t>LOOSMORE Jordan</t>
  </si>
  <si>
    <t>BAKER Mark</t>
  </si>
  <si>
    <t>MOLLOY Micheal</t>
  </si>
  <si>
    <t>DONKIN Johnathan</t>
  </si>
  <si>
    <t>CLARKE Liam</t>
  </si>
  <si>
    <t>GORMLEY Ricky</t>
  </si>
  <si>
    <t>PACEY Benjamin</t>
  </si>
  <si>
    <t>HORROCKS Jeremie</t>
  </si>
  <si>
    <t>WHITE Emily</t>
  </si>
  <si>
    <t>RICHARDSON Josh</t>
  </si>
  <si>
    <t>DAVIES Scott</t>
  </si>
  <si>
    <t>GROVER Sean</t>
  </si>
  <si>
    <t>FORKIN Louis</t>
  </si>
  <si>
    <t>CLEMENT Ben</t>
  </si>
  <si>
    <t>NICHOLLS Sophie</t>
  </si>
  <si>
    <t>DAVEY Samuel</t>
  </si>
  <si>
    <t>SHELMERDINE-HARE Rayner</t>
  </si>
  <si>
    <t>HAMPSON Raymond</t>
  </si>
  <si>
    <t>YATES Nori</t>
  </si>
  <si>
    <t>OLIVER Alexander</t>
  </si>
  <si>
    <t>ROBINSON Kyle</t>
  </si>
  <si>
    <t>MAJOR Edward</t>
  </si>
  <si>
    <t>HORNBROOK Carl</t>
  </si>
  <si>
    <t>KEEGAN Dan</t>
  </si>
  <si>
    <t>MACKENZIE Callum</t>
  </si>
  <si>
    <t>NEWTON Dominic</t>
  </si>
  <si>
    <t>WALSH Charlie</t>
  </si>
  <si>
    <t>COLE Lucas</t>
  </si>
  <si>
    <t>PAYNE Dan</t>
  </si>
  <si>
    <t>SUGDEN Ben</t>
  </si>
  <si>
    <t>BUTTON Rhys</t>
  </si>
  <si>
    <t>PAWSON Martin</t>
  </si>
  <si>
    <t>SIMONS Lee</t>
  </si>
  <si>
    <t>CAIRD Matthew</t>
  </si>
  <si>
    <t>SEWELL Jamie</t>
  </si>
  <si>
    <t>HOLLINGHURST Anthony</t>
  </si>
  <si>
    <t>BOWEN Leon</t>
  </si>
  <si>
    <t>UK Regional and Territorial Army</t>
  </si>
  <si>
    <t>Ski Championships - Les Contamines</t>
  </si>
  <si>
    <t>Pipedown 2017</t>
  </si>
  <si>
    <t>TEAM SLALOM</t>
  </si>
  <si>
    <t>Venue:</t>
  </si>
  <si>
    <t>Les Contamines</t>
  </si>
  <si>
    <t>Course Name:</t>
  </si>
  <si>
    <t>Francois BONLIEU</t>
  </si>
  <si>
    <t>Jury</t>
  </si>
  <si>
    <t>Technical Data</t>
  </si>
  <si>
    <t>TD:</t>
  </si>
  <si>
    <t>J Poole</t>
  </si>
  <si>
    <t>GBR</t>
  </si>
  <si>
    <t>Start Altitude (m):</t>
  </si>
  <si>
    <t>Referee:</t>
  </si>
  <si>
    <t>P Packham</t>
  </si>
  <si>
    <t>Finish Altitude (m):</t>
  </si>
  <si>
    <t>Chief of Race:</t>
  </si>
  <si>
    <t>AJ Burke</t>
  </si>
  <si>
    <t>Vertical Difference (m):</t>
  </si>
  <si>
    <t>Homologation:</t>
  </si>
  <si>
    <t>10940/05/13</t>
  </si>
  <si>
    <t>First Run</t>
  </si>
  <si>
    <t>Second Run</t>
  </si>
  <si>
    <t>Course Setter:</t>
  </si>
  <si>
    <t>P Stappazzoni</t>
  </si>
  <si>
    <t>FRA</t>
  </si>
  <si>
    <t>Luc Vauthier</t>
  </si>
  <si>
    <t>Number of Gates:</t>
  </si>
  <si>
    <t>Turning Gates:</t>
  </si>
  <si>
    <t>Start Time:</t>
  </si>
  <si>
    <t>Forerunners:</t>
  </si>
  <si>
    <t>A</t>
  </si>
  <si>
    <t>M Emerlin</t>
  </si>
  <si>
    <t>B</t>
  </si>
  <si>
    <t>N Moro</t>
  </si>
  <si>
    <t>C</t>
  </si>
  <si>
    <t>L Dunnand</t>
  </si>
  <si>
    <t>D</t>
  </si>
  <si>
    <t>C Couillard</t>
  </si>
  <si>
    <t>Weather:</t>
  </si>
  <si>
    <t>Fine</t>
  </si>
  <si>
    <t>Snow: Firm</t>
  </si>
  <si>
    <t>Temperature:</t>
  </si>
  <si>
    <t>Start: -12</t>
  </si>
  <si>
    <t>Finish: -7</t>
  </si>
  <si>
    <t>F=</t>
  </si>
  <si>
    <t>OFFICIAL TEAM RESULTS</t>
  </si>
  <si>
    <t>HC</t>
  </si>
  <si>
    <t>Maj J Poole (AWSA)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</si>
</sst>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m:ss.00"/>
    <numFmt numFmtId="165" formatCode="dd\ mmmm\ yyyy"/>
  </numFmts>
  <fonts count="37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2" fontId="0" fillId="0" borderId="10" xfId="0" applyNumberFormat="1" applyFont="1" applyBorder="1" applyAlignment="1">
      <alignment horizontal="centerContinuous" vertical="center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164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9" fillId="0" borderId="0" xfId="0" applyFont="1" applyAlignment="1">
      <alignment horizontal="centerContinuous"/>
    </xf>
    <xf numFmtId="165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centerContinuous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20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20" fontId="0" fillId="0" borderId="0" xfId="0" applyNumberFormat="1" applyFont="1" applyAlignment="1">
      <alignment horizontal="left"/>
    </xf>
    <xf numFmtId="2" fontId="0" fillId="0" borderId="0" xfId="0" applyNumberFormat="1" applyFont="1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left"/>
    </xf>
    <xf numFmtId="2" fontId="0" fillId="0" borderId="0" xfId="0" applyNumberFormat="1" applyAlignment="1">
      <alignment horizontal="centerContinuous"/>
    </xf>
    <xf numFmtId="164" fontId="0" fillId="0" borderId="0" xfId="0" applyNumberFormat="1" applyAlignment="1">
      <alignment/>
    </xf>
    <xf numFmtId="20" fontId="0" fillId="0" borderId="0" xfId="0" applyNumberFormat="1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9"/>
  <sheetViews>
    <sheetView tabSelected="1" view="pageBreakPreview" zoomScale="60" zoomScalePageLayoutView="0" workbookViewId="0" topLeftCell="A1">
      <selection activeCell="D128" sqref="D128"/>
    </sheetView>
  </sheetViews>
  <sheetFormatPr defaultColWidth="9.140625" defaultRowHeight="12.75"/>
  <cols>
    <col min="1" max="1" width="6.28125" style="0" customWidth="1"/>
    <col min="2" max="2" width="8.00390625" style="0" customWidth="1"/>
    <col min="3" max="3" width="5.140625" style="0" customWidth="1"/>
    <col min="4" max="4" width="6.7109375" style="0" customWidth="1"/>
    <col min="5" max="5" width="18.7109375" style="0" customWidth="1"/>
    <col min="6" max="7" width="5.7109375" style="0" customWidth="1"/>
    <col min="8" max="9" width="2.7109375" style="0" customWidth="1"/>
    <col min="10" max="10" width="18.7109375" style="0" customWidth="1"/>
    <col min="11" max="11" width="9.00390625" style="0" customWidth="1"/>
    <col min="12" max="12" width="9.140625" style="0" hidden="1" customWidth="1"/>
    <col min="13" max="13" width="6.7109375" style="0" customWidth="1"/>
    <col min="14" max="14" width="5.7109375" style="0" customWidth="1"/>
  </cols>
  <sheetData>
    <row r="1" spans="1:14" ht="18" customHeight="1">
      <c r="A1" s="21" t="s">
        <v>152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34"/>
      <c r="N1" s="34"/>
    </row>
    <row r="2" spans="1:14" ht="18" customHeight="1">
      <c r="A2" s="21" t="s">
        <v>153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34"/>
      <c r="N2" s="34"/>
    </row>
    <row r="3" spans="1:14" ht="18" customHeight="1">
      <c r="A3" s="21" t="s">
        <v>154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34"/>
      <c r="N3" s="34"/>
    </row>
    <row r="4" spans="1:14" ht="36" customHeight="1">
      <c r="A4" s="21" t="s">
        <v>155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34"/>
      <c r="N4" s="34"/>
    </row>
    <row r="5" spans="1:14" ht="18" customHeight="1">
      <c r="A5" s="21" t="s">
        <v>199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34"/>
      <c r="N5" s="34"/>
    </row>
    <row r="6" spans="1:12" ht="24.75" customHeight="1">
      <c r="A6" s="9" t="s">
        <v>156</v>
      </c>
      <c r="D6" t="s">
        <v>157</v>
      </c>
      <c r="E6" s="9"/>
      <c r="F6" s="9"/>
      <c r="I6" s="22">
        <v>42754</v>
      </c>
      <c r="J6" s="22"/>
      <c r="K6" s="9"/>
      <c r="L6" s="9"/>
    </row>
    <row r="7" spans="1:12" ht="24.75" customHeight="1">
      <c r="A7" s="9" t="s">
        <v>158</v>
      </c>
      <c r="D7" s="23" t="s">
        <v>159</v>
      </c>
      <c r="E7" s="9"/>
      <c r="F7" s="9"/>
      <c r="I7" s="20"/>
      <c r="J7" s="9"/>
      <c r="K7" s="9"/>
      <c r="L7" s="9"/>
    </row>
    <row r="8" spans="1:12" ht="24.75" customHeight="1">
      <c r="A8" s="20" t="s">
        <v>160</v>
      </c>
      <c r="D8" s="24"/>
      <c r="E8" s="9"/>
      <c r="F8" s="9"/>
      <c r="I8" s="20" t="s">
        <v>161</v>
      </c>
      <c r="J8" s="9"/>
      <c r="K8" s="9"/>
      <c r="L8" s="9"/>
    </row>
    <row r="9" spans="1:13" ht="24.75" customHeight="1">
      <c r="A9" t="s">
        <v>162</v>
      </c>
      <c r="D9" s="23" t="s">
        <v>61</v>
      </c>
      <c r="E9" s="23" t="s">
        <v>163</v>
      </c>
      <c r="F9" s="9" t="s">
        <v>164</v>
      </c>
      <c r="I9" s="20" t="s">
        <v>165</v>
      </c>
      <c r="J9" s="9"/>
      <c r="M9" s="25">
        <v>1680</v>
      </c>
    </row>
    <row r="10" spans="1:13" ht="12.75">
      <c r="A10" t="s">
        <v>166</v>
      </c>
      <c r="D10" s="23" t="s">
        <v>60</v>
      </c>
      <c r="E10" s="23" t="s">
        <v>167</v>
      </c>
      <c r="F10" s="9" t="s">
        <v>164</v>
      </c>
      <c r="I10" s="20" t="s">
        <v>168</v>
      </c>
      <c r="J10" s="9"/>
      <c r="M10" s="25">
        <v>1505</v>
      </c>
    </row>
    <row r="11" spans="1:13" ht="12.75">
      <c r="A11" t="s">
        <v>169</v>
      </c>
      <c r="D11" s="23" t="s">
        <v>44</v>
      </c>
      <c r="E11" s="23" t="s">
        <v>170</v>
      </c>
      <c r="F11" s="9" t="s">
        <v>164</v>
      </c>
      <c r="I11" s="20" t="s">
        <v>171</v>
      </c>
      <c r="J11" s="9"/>
      <c r="M11" s="25">
        <f>SUM(M9-M10)</f>
        <v>175</v>
      </c>
    </row>
    <row r="12" spans="9:13" ht="12.75">
      <c r="I12" s="20" t="s">
        <v>172</v>
      </c>
      <c r="J12" s="9"/>
      <c r="M12" s="25" t="s">
        <v>173</v>
      </c>
    </row>
    <row r="13" spans="4:13" ht="12.75">
      <c r="D13" s="9"/>
      <c r="E13" s="9"/>
      <c r="F13" s="9"/>
      <c r="I13" s="20"/>
      <c r="J13" s="9"/>
      <c r="M13" s="25"/>
    </row>
    <row r="14" spans="1:12" ht="24.75" customHeight="1">
      <c r="A14" s="26"/>
      <c r="D14" s="27"/>
      <c r="E14" s="28" t="s">
        <v>174</v>
      </c>
      <c r="F14" s="26"/>
      <c r="I14" s="26"/>
      <c r="J14" s="29" t="s">
        <v>175</v>
      </c>
      <c r="K14" s="30"/>
      <c r="L14" s="27"/>
    </row>
    <row r="15" spans="1:11" ht="12.75" customHeight="1">
      <c r="A15" s="9" t="s">
        <v>176</v>
      </c>
      <c r="D15" s="9"/>
      <c r="E15" s="9" t="s">
        <v>177</v>
      </c>
      <c r="F15" s="23" t="s">
        <v>178</v>
      </c>
      <c r="I15" s="20"/>
      <c r="J15" s="23" t="s">
        <v>179</v>
      </c>
      <c r="K15" s="23" t="s">
        <v>178</v>
      </c>
    </row>
    <row r="16" spans="1:11" ht="12.75" customHeight="1">
      <c r="A16" s="9" t="s">
        <v>180</v>
      </c>
      <c r="D16" s="20">
        <v>54</v>
      </c>
      <c r="E16" s="9"/>
      <c r="F16" s="9"/>
      <c r="I16" s="20">
        <v>54</v>
      </c>
      <c r="J16" s="9"/>
      <c r="K16" s="9"/>
    </row>
    <row r="17" spans="1:11" ht="12.75" customHeight="1">
      <c r="A17" t="s">
        <v>181</v>
      </c>
      <c r="D17" s="20">
        <v>53</v>
      </c>
      <c r="E17" s="9"/>
      <c r="F17" s="9"/>
      <c r="I17" s="20">
        <v>53</v>
      </c>
      <c r="J17" s="9"/>
      <c r="K17" s="9"/>
    </row>
    <row r="18" spans="1:11" ht="12.75" customHeight="1">
      <c r="A18" s="9" t="s">
        <v>182</v>
      </c>
      <c r="D18" s="31">
        <v>0.4270833333333333</v>
      </c>
      <c r="E18" s="9"/>
      <c r="F18" s="9"/>
      <c r="I18" s="42">
        <v>0.5520833333333334</v>
      </c>
      <c r="J18" s="42"/>
      <c r="K18" s="9"/>
    </row>
    <row r="19" spans="1:11" ht="24.75" customHeight="1">
      <c r="A19" s="9" t="s">
        <v>183</v>
      </c>
      <c r="D19" s="9" t="s">
        <v>184</v>
      </c>
      <c r="E19" s="9" t="s">
        <v>185</v>
      </c>
      <c r="F19" s="23" t="s">
        <v>178</v>
      </c>
      <c r="I19" s="20" t="s">
        <v>184</v>
      </c>
      <c r="J19" s="9" t="s">
        <v>185</v>
      </c>
      <c r="K19" s="23" t="s">
        <v>178</v>
      </c>
    </row>
    <row r="20" spans="1:12" ht="12.75" customHeight="1">
      <c r="A20" s="9"/>
      <c r="D20" s="9" t="s">
        <v>186</v>
      </c>
      <c r="E20" s="9" t="s">
        <v>187</v>
      </c>
      <c r="F20" s="23" t="s">
        <v>178</v>
      </c>
      <c r="I20" s="20" t="s">
        <v>186</v>
      </c>
      <c r="J20" s="9" t="s">
        <v>187</v>
      </c>
      <c r="K20" s="23" t="s">
        <v>178</v>
      </c>
      <c r="L20" s="23" t="s">
        <v>178</v>
      </c>
    </row>
    <row r="21" spans="1:12" ht="12.75" customHeight="1">
      <c r="A21" s="9"/>
      <c r="D21" s="9" t="s">
        <v>188</v>
      </c>
      <c r="E21" s="9" t="s">
        <v>189</v>
      </c>
      <c r="F21" s="23" t="s">
        <v>178</v>
      </c>
      <c r="I21" s="20" t="s">
        <v>188</v>
      </c>
      <c r="J21" s="9" t="s">
        <v>189</v>
      </c>
      <c r="K21" s="23" t="s">
        <v>178</v>
      </c>
      <c r="L21" s="23" t="s">
        <v>178</v>
      </c>
    </row>
    <row r="22" spans="1:13" ht="12.75" customHeight="1">
      <c r="A22" s="9"/>
      <c r="D22" s="9" t="s">
        <v>190</v>
      </c>
      <c r="E22" s="9" t="s">
        <v>191</v>
      </c>
      <c r="F22" s="23" t="s">
        <v>178</v>
      </c>
      <c r="I22" s="9" t="s">
        <v>190</v>
      </c>
      <c r="J22" s="9" t="s">
        <v>191</v>
      </c>
      <c r="K22" s="23" t="s">
        <v>178</v>
      </c>
      <c r="M22" s="9"/>
    </row>
    <row r="23" spans="1:14" ht="24.75" customHeight="1">
      <c r="A23" s="32" t="s">
        <v>192</v>
      </c>
      <c r="B23" s="32"/>
      <c r="C23" s="20" t="s">
        <v>193</v>
      </c>
      <c r="D23" s="31"/>
      <c r="E23" s="33" t="s">
        <v>194</v>
      </c>
      <c r="F23" s="34"/>
      <c r="G23" s="34"/>
      <c r="J23" s="33" t="s">
        <v>195</v>
      </c>
      <c r="K23" t="s">
        <v>196</v>
      </c>
      <c r="M23" s="35" t="s">
        <v>197</v>
      </c>
      <c r="N23" s="36"/>
    </row>
    <row r="24" spans="1:14" ht="13.5" thickBot="1">
      <c r="A24" s="37"/>
      <c r="B24" s="37"/>
      <c r="M24" s="38" t="s">
        <v>198</v>
      </c>
      <c r="N24" s="39">
        <v>720</v>
      </c>
    </row>
    <row r="25" spans="1:14" ht="27" thickBot="1" thickTop="1">
      <c r="A25" s="1" t="s">
        <v>0</v>
      </c>
      <c r="B25" s="2" t="s">
        <v>1</v>
      </c>
      <c r="C25" s="2"/>
      <c r="D25" s="3" t="s">
        <v>2</v>
      </c>
      <c r="E25" s="1" t="s">
        <v>3</v>
      </c>
      <c r="F25" s="1" t="s">
        <v>4</v>
      </c>
      <c r="G25" s="1"/>
      <c r="H25" s="10" t="s">
        <v>5</v>
      </c>
      <c r="I25" s="10"/>
      <c r="J25" s="10"/>
      <c r="K25" s="2" t="s">
        <v>6</v>
      </c>
      <c r="L25" s="4" t="s">
        <v>7</v>
      </c>
      <c r="M25" s="5" t="s">
        <v>8</v>
      </c>
      <c r="N25" s="2"/>
    </row>
    <row r="26" spans="1:12" ht="12.75">
      <c r="A26" s="37">
        <v>1</v>
      </c>
      <c r="B26" s="41">
        <f>IF(ISNUMBER(K28),K26+K27+K28,"")</f>
        <v>0.003694675925925926</v>
      </c>
      <c r="D26" s="15">
        <v>1</v>
      </c>
      <c r="E26" s="17" t="s">
        <v>11</v>
      </c>
      <c r="F26" s="17" t="s">
        <v>44</v>
      </c>
      <c r="H26" s="18" t="s">
        <v>62</v>
      </c>
      <c r="K26" s="11">
        <v>0.0011725694444444444</v>
      </c>
      <c r="L26" s="12">
        <v>0</v>
      </c>
    </row>
    <row r="27" spans="6:12" ht="12.75">
      <c r="F27" s="18" t="s">
        <v>45</v>
      </c>
      <c r="H27" s="19" t="s">
        <v>63</v>
      </c>
      <c r="K27" s="11">
        <v>0.0012320601851851852</v>
      </c>
      <c r="L27" s="12">
        <v>36.52946402132079</v>
      </c>
    </row>
    <row r="28" spans="6:14" ht="12.75">
      <c r="F28" s="9" t="s">
        <v>48</v>
      </c>
      <c r="H28" s="20" t="s">
        <v>66</v>
      </c>
      <c r="K28" s="13">
        <v>0.001290046296296296</v>
      </c>
      <c r="L28" s="14">
        <v>72.13503109268572</v>
      </c>
      <c r="M28" s="40">
        <f>SUM(L26:L28)</f>
        <v>108.66449511400651</v>
      </c>
      <c r="N28" s="34"/>
    </row>
    <row r="29" spans="1:12" ht="12.75">
      <c r="A29" s="37">
        <v>2</v>
      </c>
      <c r="B29" s="41">
        <f>IF(ISNUMBER(K31),K29+K30+K31,"")</f>
        <v>0.003911689814814815</v>
      </c>
      <c r="D29" s="16">
        <v>1</v>
      </c>
      <c r="E29" s="9" t="s">
        <v>15</v>
      </c>
      <c r="F29" s="9" t="s">
        <v>49</v>
      </c>
      <c r="H29" s="20" t="s">
        <v>67</v>
      </c>
      <c r="K29" s="13">
        <v>0.001299074074074074</v>
      </c>
      <c r="L29" s="14">
        <v>77.6784127924193</v>
      </c>
    </row>
    <row r="30" spans="6:12" ht="12.75">
      <c r="F30" s="9" t="s">
        <v>47</v>
      </c>
      <c r="H30" s="20" t="s">
        <v>68</v>
      </c>
      <c r="K30" s="13">
        <v>0.0013039351851851853</v>
      </c>
      <c r="L30" s="14">
        <v>80.66331063073744</v>
      </c>
    </row>
    <row r="31" spans="6:14" ht="12.75">
      <c r="F31" s="9" t="s">
        <v>47</v>
      </c>
      <c r="H31" s="20" t="s">
        <v>69</v>
      </c>
      <c r="K31" s="13">
        <v>0.0013086805555555556</v>
      </c>
      <c r="L31" s="14">
        <v>83.57713947290495</v>
      </c>
      <c r="M31" s="40">
        <f>SUM(L29:L31)</f>
        <v>241.91886289606168</v>
      </c>
      <c r="N31" s="34"/>
    </row>
    <row r="32" spans="1:12" ht="12.75">
      <c r="A32" s="37">
        <v>3</v>
      </c>
      <c r="B32" s="41">
        <f>IF(ISNUMBER(K34),K32+K33+K34,"")</f>
        <v>0.004071064814814814</v>
      </c>
      <c r="D32" s="16">
        <v>1</v>
      </c>
      <c r="E32" s="9" t="s">
        <v>14</v>
      </c>
      <c r="F32" s="9" t="s">
        <v>46</v>
      </c>
      <c r="H32" s="20" t="s">
        <v>65</v>
      </c>
      <c r="K32" s="13">
        <v>0.001279398148148148</v>
      </c>
      <c r="L32" s="14">
        <v>65.59668344684633</v>
      </c>
    </row>
    <row r="33" spans="6:12" ht="12.75">
      <c r="F33" s="9" t="s">
        <v>48</v>
      </c>
      <c r="H33" s="20" t="s">
        <v>71</v>
      </c>
      <c r="K33" s="13">
        <v>0.0013310185185185185</v>
      </c>
      <c r="L33" s="14">
        <v>97.29345572993782</v>
      </c>
    </row>
    <row r="34" spans="6:14" ht="12.75">
      <c r="F34" s="9" t="s">
        <v>45</v>
      </c>
      <c r="H34" s="20" t="s">
        <v>82</v>
      </c>
      <c r="K34" s="13">
        <v>0.001460648148148148</v>
      </c>
      <c r="L34" s="14">
        <v>176.89073141841868</v>
      </c>
      <c r="M34" s="40">
        <f>SUM(L32:L34)</f>
        <v>339.7808705952028</v>
      </c>
      <c r="N34" s="34"/>
    </row>
    <row r="35" spans="1:12" ht="12.75">
      <c r="A35" s="37">
        <v>4</v>
      </c>
      <c r="B35" s="41">
        <f>IF(ISNUMBER(K37),K35+K36+K37,"")</f>
        <v>0.0041222222222222216</v>
      </c>
      <c r="D35" s="16">
        <v>1</v>
      </c>
      <c r="E35" s="9" t="s">
        <v>16</v>
      </c>
      <c r="F35" s="9" t="s">
        <v>45</v>
      </c>
      <c r="H35" s="20" t="s">
        <v>70</v>
      </c>
      <c r="K35" s="13">
        <v>0.001325</v>
      </c>
      <c r="L35" s="14">
        <v>93.59786793011563</v>
      </c>
    </row>
    <row r="36" spans="6:12" ht="12.75">
      <c r="F36" s="9" t="s">
        <v>45</v>
      </c>
      <c r="H36" s="20" t="s">
        <v>73</v>
      </c>
      <c r="K36" s="13">
        <v>0.0013842592592592591</v>
      </c>
      <c r="L36" s="14">
        <v>129.98519395913536</v>
      </c>
    </row>
    <row r="37" spans="6:14" ht="12.75">
      <c r="F37" s="9" t="s">
        <v>55</v>
      </c>
      <c r="H37" s="20" t="s">
        <v>79</v>
      </c>
      <c r="K37" s="13">
        <v>0.0014129629629629627</v>
      </c>
      <c r="L37" s="14">
        <v>147.61030500444167</v>
      </c>
      <c r="M37" s="40">
        <f>SUM(L35:L37)</f>
        <v>371.19336689369266</v>
      </c>
      <c r="N37" s="34"/>
    </row>
    <row r="38" spans="1:12" ht="12.75">
      <c r="A38" s="37">
        <v>5</v>
      </c>
      <c r="B38" s="41">
        <f>IF(ISNUMBER(K40),K38+K39+K40,"")</f>
        <v>0.0045451388888888885</v>
      </c>
      <c r="D38" s="16">
        <v>1</v>
      </c>
      <c r="E38" s="9" t="s">
        <v>20</v>
      </c>
      <c r="F38" s="9" t="s">
        <v>48</v>
      </c>
      <c r="H38" s="20" t="s">
        <v>76</v>
      </c>
      <c r="K38" s="13">
        <v>0.0014015046296296297</v>
      </c>
      <c r="L38" s="14">
        <v>140.57447438554948</v>
      </c>
    </row>
    <row r="39" spans="6:12" ht="12.75">
      <c r="F39" s="9" t="s">
        <v>47</v>
      </c>
      <c r="H39" s="20" t="s">
        <v>83</v>
      </c>
      <c r="K39" s="13">
        <v>0.0014880787037037037</v>
      </c>
      <c r="L39" s="14">
        <v>193.73408350607053</v>
      </c>
    </row>
    <row r="40" spans="6:14" ht="12.75">
      <c r="F40" s="9" t="s">
        <v>53</v>
      </c>
      <c r="H40" s="20" t="s">
        <v>101</v>
      </c>
      <c r="K40" s="13">
        <v>0.0016555555555555555</v>
      </c>
      <c r="L40" s="14">
        <v>296.5709209357419</v>
      </c>
      <c r="M40" s="40">
        <f>SUM(L38:L40)</f>
        <v>630.8794788273619</v>
      </c>
      <c r="N40" s="34"/>
    </row>
    <row r="41" spans="1:12" ht="12.75">
      <c r="A41" s="37">
        <v>6</v>
      </c>
      <c r="B41" s="41">
        <f>IF(ISNUMBER(K43),K41+K42+K43,"")</f>
        <v>0.004637847222222222</v>
      </c>
      <c r="D41" s="16">
        <v>1</v>
      </c>
      <c r="E41" s="9" t="s">
        <v>22</v>
      </c>
      <c r="F41" s="9" t="s">
        <v>54</v>
      </c>
      <c r="H41" s="20" t="s">
        <v>78</v>
      </c>
      <c r="K41" s="13">
        <v>0.0014105324074074077</v>
      </c>
      <c r="L41" s="14">
        <v>146.11785608528294</v>
      </c>
    </row>
    <row r="42" spans="6:12" ht="12.75">
      <c r="F42" s="9" t="s">
        <v>48</v>
      </c>
      <c r="H42" s="20" t="s">
        <v>93</v>
      </c>
      <c r="K42" s="13">
        <v>0.0015755787037037036</v>
      </c>
      <c r="L42" s="14">
        <v>247.46224459579503</v>
      </c>
    </row>
    <row r="43" spans="6:14" ht="12.75">
      <c r="F43" s="9" t="s">
        <v>54</v>
      </c>
      <c r="H43" s="20" t="s">
        <v>100</v>
      </c>
      <c r="K43" s="13">
        <v>0.001651736111111111</v>
      </c>
      <c r="L43" s="14">
        <v>294.2256440627775</v>
      </c>
      <c r="M43" s="40">
        <f>SUM(L41:L43)</f>
        <v>687.8057447438555</v>
      </c>
      <c r="N43" s="34"/>
    </row>
    <row r="44" spans="1:12" ht="12.75">
      <c r="A44" s="37">
        <v>7</v>
      </c>
      <c r="B44" s="41">
        <f>IF(ISNUMBER(K46),K44+K45+K46,"")</f>
        <v>0.004652199074074074</v>
      </c>
      <c r="D44" s="16">
        <v>1</v>
      </c>
      <c r="E44" s="9" t="s">
        <v>17</v>
      </c>
      <c r="F44" s="9" t="s">
        <v>48</v>
      </c>
      <c r="H44" s="20" t="s">
        <v>72</v>
      </c>
      <c r="K44" s="13">
        <v>0.0013483796296296295</v>
      </c>
      <c r="L44" s="14">
        <v>107.95380515250213</v>
      </c>
    </row>
    <row r="45" spans="6:12" ht="12.75">
      <c r="F45" s="9" t="s">
        <v>52</v>
      </c>
      <c r="H45" s="20" t="s">
        <v>99</v>
      </c>
      <c r="K45" s="13">
        <v>0.0016350694444444444</v>
      </c>
      <c r="L45" s="14">
        <v>283.9917086171158</v>
      </c>
    </row>
    <row r="46" spans="6:14" ht="12.75">
      <c r="F46" s="9" t="s">
        <v>46</v>
      </c>
      <c r="H46" s="20" t="s">
        <v>103</v>
      </c>
      <c r="K46" s="13">
        <v>0.0016687499999999999</v>
      </c>
      <c r="L46" s="14">
        <v>304.6727864968907</v>
      </c>
      <c r="M46" s="40">
        <f>SUM(L44:L46)</f>
        <v>696.6183002665086</v>
      </c>
      <c r="N46" s="34"/>
    </row>
    <row r="47" spans="1:12" ht="12.75">
      <c r="A47" s="37">
        <v>8</v>
      </c>
      <c r="B47" s="41">
        <f>IF(ISNUMBER(K49),K47+K48+K49,"")</f>
        <v>0.004663773148148148</v>
      </c>
      <c r="D47" s="16">
        <v>1</v>
      </c>
      <c r="E47" s="9" t="s">
        <v>23</v>
      </c>
      <c r="F47" s="9" t="s">
        <v>47</v>
      </c>
      <c r="H47" s="20" t="s">
        <v>80</v>
      </c>
      <c r="K47" s="13">
        <v>0.001420486111111111</v>
      </c>
      <c r="L47" s="14">
        <v>152.22978975421972</v>
      </c>
    </row>
    <row r="48" spans="6:12" ht="12.75">
      <c r="F48" s="9" t="s">
        <v>48</v>
      </c>
      <c r="H48" s="20" t="s">
        <v>92</v>
      </c>
      <c r="K48" s="13">
        <v>0.0015511574074074073</v>
      </c>
      <c r="L48" s="14">
        <v>232.46668640805456</v>
      </c>
    </row>
    <row r="49" spans="6:14" ht="12.75">
      <c r="F49" s="9" t="s">
        <v>47</v>
      </c>
      <c r="H49" s="20" t="s">
        <v>106</v>
      </c>
      <c r="K49" s="13">
        <v>0.0016921296296296298</v>
      </c>
      <c r="L49" s="14">
        <v>319.02872371927765</v>
      </c>
      <c r="M49" s="40">
        <f>SUM(L47:L49)</f>
        <v>703.7251998815519</v>
      </c>
      <c r="N49" s="34"/>
    </row>
    <row r="50" spans="1:12" ht="12.75">
      <c r="A50" s="37">
        <v>9</v>
      </c>
      <c r="B50" s="41">
        <f>IF(ISNUMBER(K52),K50+K51+K52,"")</f>
        <v>0.004739467592592593</v>
      </c>
      <c r="D50" s="16">
        <v>1</v>
      </c>
      <c r="E50" s="9" t="s">
        <v>24</v>
      </c>
      <c r="F50" s="9" t="s">
        <v>53</v>
      </c>
      <c r="H50" s="20" t="s">
        <v>81</v>
      </c>
      <c r="K50" s="13">
        <v>0.0014450231481481484</v>
      </c>
      <c r="L50" s="14">
        <v>167.29641693811095</v>
      </c>
    </row>
    <row r="51" spans="6:12" ht="12.75">
      <c r="F51" s="9" t="s">
        <v>50</v>
      </c>
      <c r="H51" s="20" t="s">
        <v>91</v>
      </c>
      <c r="K51" s="13">
        <v>0.001548148148148148</v>
      </c>
      <c r="L51" s="14">
        <v>230.6188925081433</v>
      </c>
    </row>
    <row r="52" spans="6:14" ht="12.75">
      <c r="F52" s="9" t="s">
        <v>50</v>
      </c>
      <c r="H52" s="20" t="s">
        <v>113</v>
      </c>
      <c r="K52" s="13">
        <v>0.0017462962962962964</v>
      </c>
      <c r="L52" s="14">
        <v>352.2890139176784</v>
      </c>
      <c r="M52" s="40">
        <f>SUM(L50:L52)</f>
        <v>750.2043233639326</v>
      </c>
      <c r="N52" s="34"/>
    </row>
    <row r="53" spans="1:12" ht="12.75">
      <c r="A53" s="37">
        <v>10</v>
      </c>
      <c r="B53" s="41">
        <f>IF(ISNUMBER(K55),K53+K54+K55,"")</f>
        <v>0.0047531249999999995</v>
      </c>
      <c r="D53" s="16">
        <v>1</v>
      </c>
      <c r="E53" s="9" t="s">
        <v>28</v>
      </c>
      <c r="F53" s="9" t="s">
        <v>55</v>
      </c>
      <c r="H53" s="20" t="s">
        <v>87</v>
      </c>
      <c r="K53" s="13">
        <v>0.0015207175925925924</v>
      </c>
      <c r="L53" s="14">
        <v>213.77554042049144</v>
      </c>
    </row>
    <row r="54" spans="6:12" ht="12.75">
      <c r="F54" s="9" t="s">
        <v>48</v>
      </c>
      <c r="H54" s="20" t="s">
        <v>94</v>
      </c>
      <c r="K54" s="13">
        <v>0.001603125</v>
      </c>
      <c r="L54" s="14">
        <v>264.3766656795973</v>
      </c>
    </row>
    <row r="55" spans="6:14" ht="12.75">
      <c r="F55" s="9" t="s">
        <v>47</v>
      </c>
      <c r="H55" s="20" t="s">
        <v>98</v>
      </c>
      <c r="K55" s="13">
        <v>0.0016292824074074074</v>
      </c>
      <c r="L55" s="14">
        <v>280.43825880959434</v>
      </c>
      <c r="M55" s="40">
        <f>SUM(L53:L55)</f>
        <v>758.5904649096831</v>
      </c>
      <c r="N55" s="34"/>
    </row>
    <row r="56" spans="1:12" ht="12.75">
      <c r="A56" s="37">
        <v>11</v>
      </c>
      <c r="B56" s="41">
        <f>IF(ISNUMBER(K58),K56+K57+K58,"")</f>
        <v>0.004861805555555555</v>
      </c>
      <c r="D56" s="16">
        <v>1</v>
      </c>
      <c r="E56" s="9" t="s">
        <v>19</v>
      </c>
      <c r="F56" s="9" t="s">
        <v>52</v>
      </c>
      <c r="H56" s="20" t="s">
        <v>75</v>
      </c>
      <c r="K56" s="13">
        <v>0.0013997685185185185</v>
      </c>
      <c r="L56" s="14">
        <v>139.5084394432929</v>
      </c>
    </row>
    <row r="57" spans="6:12" ht="12.75">
      <c r="F57" s="9" t="s">
        <v>47</v>
      </c>
      <c r="H57" s="20" t="s">
        <v>88</v>
      </c>
      <c r="K57" s="13">
        <v>0.0015217592592592592</v>
      </c>
      <c r="L57" s="14">
        <v>214.4151613858454</v>
      </c>
    </row>
    <row r="58" spans="6:14" ht="12.75">
      <c r="F58" s="9" t="s">
        <v>48</v>
      </c>
      <c r="H58" s="20" t="s">
        <v>124</v>
      </c>
      <c r="K58" s="13">
        <v>0.0019402777777777777</v>
      </c>
      <c r="L58" s="14">
        <v>471.4006514657981</v>
      </c>
      <c r="M58" s="40">
        <f>SUM(L56:L58)</f>
        <v>825.3242522949364</v>
      </c>
      <c r="N58" s="34"/>
    </row>
    <row r="59" spans="1:12" ht="12.75">
      <c r="A59" s="16" t="s">
        <v>200</v>
      </c>
      <c r="B59" s="41">
        <f>IF(ISNUMBER(K61),K59+K60+K61,"")</f>
        <v>0.004877777777777778</v>
      </c>
      <c r="D59" s="16">
        <v>1</v>
      </c>
      <c r="E59" s="9" t="s">
        <v>26</v>
      </c>
      <c r="F59" s="9" t="s">
        <v>47</v>
      </c>
      <c r="H59" s="20" t="s">
        <v>85</v>
      </c>
      <c r="K59" s="13">
        <v>0.001507175925925926</v>
      </c>
      <c r="L59" s="14">
        <v>205.4604678708913</v>
      </c>
    </row>
    <row r="60" spans="6:12" ht="12.75">
      <c r="F60" s="9" t="s">
        <v>48</v>
      </c>
      <c r="H60" s="20" t="s">
        <v>89</v>
      </c>
      <c r="K60" s="13">
        <v>0.0015305555555555556</v>
      </c>
      <c r="L60" s="14">
        <v>219.81640509327826</v>
      </c>
    </row>
    <row r="61" spans="6:14" ht="12.75">
      <c r="F61" s="9" t="s">
        <v>48</v>
      </c>
      <c r="H61" s="20" t="s">
        <v>120</v>
      </c>
      <c r="K61" s="13">
        <v>0.0018400462962962964</v>
      </c>
      <c r="L61" s="14">
        <v>409.8549007995264</v>
      </c>
      <c r="M61" s="40">
        <f>SUM(L59:L61)</f>
        <v>835.131773763696</v>
      </c>
      <c r="N61" s="34"/>
    </row>
    <row r="62" spans="1:12" ht="12.75">
      <c r="A62" s="37">
        <v>12</v>
      </c>
      <c r="B62" s="41">
        <f>IF(ISNUMBER(K64),K62+K63+K64,"")</f>
        <v>0.004932407407407408</v>
      </c>
      <c r="D62" s="16">
        <v>1</v>
      </c>
      <c r="E62" s="9" t="s">
        <v>18</v>
      </c>
      <c r="F62" s="9" t="s">
        <v>51</v>
      </c>
      <c r="H62" s="20" t="s">
        <v>74</v>
      </c>
      <c r="K62" s="13">
        <v>0.001395138888888889</v>
      </c>
      <c r="L62" s="14">
        <v>136.6656795972757</v>
      </c>
    </row>
    <row r="63" spans="6:12" ht="12.75">
      <c r="F63" s="9" t="s">
        <v>46</v>
      </c>
      <c r="H63" s="20" t="s">
        <v>90</v>
      </c>
      <c r="K63" s="13">
        <v>0.00154525462962963</v>
      </c>
      <c r="L63" s="14">
        <v>228.84216760438278</v>
      </c>
    </row>
    <row r="64" spans="6:14" ht="12.75">
      <c r="F64" s="9" t="s">
        <v>47</v>
      </c>
      <c r="H64" s="20" t="s">
        <v>129</v>
      </c>
      <c r="K64" s="13">
        <v>0.0019920138888888887</v>
      </c>
      <c r="L64" s="14">
        <v>503.1684927450399</v>
      </c>
      <c r="M64" s="40">
        <f>SUM(L62:L64)</f>
        <v>868.6763399466984</v>
      </c>
      <c r="N64" s="34"/>
    </row>
    <row r="65" spans="1:12" ht="12.75">
      <c r="A65" s="37">
        <v>13</v>
      </c>
      <c r="B65" s="41">
        <f>IF(ISNUMBER(K67),K65+K66+K67,"")</f>
        <v>0.004947337962962962</v>
      </c>
      <c r="D65" s="16">
        <v>1</v>
      </c>
      <c r="E65" s="9" t="s">
        <v>25</v>
      </c>
      <c r="F65" s="9" t="s">
        <v>47</v>
      </c>
      <c r="H65" s="20" t="s">
        <v>84</v>
      </c>
      <c r="K65" s="13">
        <v>0.0014987268518518518</v>
      </c>
      <c r="L65" s="14">
        <v>200.27243115190993</v>
      </c>
    </row>
    <row r="66" spans="6:12" ht="12.75">
      <c r="F66" s="9" t="s">
        <v>50</v>
      </c>
      <c r="H66" s="20" t="s">
        <v>110</v>
      </c>
      <c r="K66" s="13">
        <v>0.0017136574074074072</v>
      </c>
      <c r="L66" s="14">
        <v>332.24755700325727</v>
      </c>
    </row>
    <row r="67" spans="6:14" ht="12.75">
      <c r="F67" s="9" t="s">
        <v>48</v>
      </c>
      <c r="H67" s="20" t="s">
        <v>112</v>
      </c>
      <c r="K67" s="13">
        <v>0.0017349537037037038</v>
      </c>
      <c r="L67" s="14">
        <v>345.3242522949363</v>
      </c>
      <c r="M67" s="40">
        <f>SUM(L65:L67)</f>
        <v>877.8442404501035</v>
      </c>
      <c r="N67" s="34"/>
    </row>
    <row r="68" spans="1:12" ht="12.75">
      <c r="A68" s="37">
        <v>14</v>
      </c>
      <c r="B68" s="41">
        <f>IF(ISNUMBER(K70),K68+K69+K70,"")</f>
        <v>0.00496099537037037</v>
      </c>
      <c r="D68" s="16">
        <v>1</v>
      </c>
      <c r="E68" s="9" t="s">
        <v>21</v>
      </c>
      <c r="F68" s="9" t="s">
        <v>53</v>
      </c>
      <c r="H68" s="20" t="s">
        <v>77</v>
      </c>
      <c r="K68" s="13">
        <v>0.0014074074074074076</v>
      </c>
      <c r="L68" s="14">
        <v>144.19899318922137</v>
      </c>
    </row>
    <row r="69" spans="6:12" ht="12.75">
      <c r="F69" s="9" t="s">
        <v>47</v>
      </c>
      <c r="H69" s="20" t="s">
        <v>111</v>
      </c>
      <c r="K69" s="13">
        <v>0.0017233796296296294</v>
      </c>
      <c r="L69" s="14">
        <v>338.21735267989334</v>
      </c>
    </row>
    <row r="70" spans="6:14" ht="12.75">
      <c r="F70" s="9" t="s">
        <v>48</v>
      </c>
      <c r="H70" s="20" t="s">
        <v>119</v>
      </c>
      <c r="K70" s="13">
        <v>0.0018302083333333332</v>
      </c>
      <c r="L70" s="14">
        <v>403.81403612673967</v>
      </c>
      <c r="M70" s="40">
        <f>SUM(L68:L70)</f>
        <v>886.2303819958544</v>
      </c>
      <c r="N70" s="34"/>
    </row>
    <row r="71" spans="1:12" ht="12.75">
      <c r="A71" s="37">
        <v>15</v>
      </c>
      <c r="B71" s="41">
        <f>IF(ISNUMBER(K73),K71+K72+K73,"")</f>
        <v>0.004979050925925926</v>
      </c>
      <c r="D71" s="16">
        <v>1</v>
      </c>
      <c r="E71" s="9" t="s">
        <v>12</v>
      </c>
      <c r="F71" s="9" t="s">
        <v>46</v>
      </c>
      <c r="H71" s="20" t="s">
        <v>64</v>
      </c>
      <c r="K71" s="13">
        <v>0.0012354166666666668</v>
      </c>
      <c r="L71" s="14">
        <v>38.590464909683305</v>
      </c>
    </row>
    <row r="72" spans="6:12" ht="12.75">
      <c r="F72" s="9" t="s">
        <v>47</v>
      </c>
      <c r="H72" s="20" t="s">
        <v>105</v>
      </c>
      <c r="K72" s="13">
        <v>0.0016770833333333334</v>
      </c>
      <c r="L72" s="14">
        <v>309.7897542197218</v>
      </c>
    </row>
    <row r="73" spans="6:14" ht="12.75">
      <c r="F73" s="9" t="s">
        <v>58</v>
      </c>
      <c r="H73" s="20" t="s">
        <v>136</v>
      </c>
      <c r="K73" s="13">
        <v>0.0020665509259259257</v>
      </c>
      <c r="L73" s="14">
        <v>548.9369262659163</v>
      </c>
      <c r="M73" s="40">
        <f>SUM(L71:L73)</f>
        <v>897.3171453953214</v>
      </c>
      <c r="N73" s="34"/>
    </row>
    <row r="74" spans="1:12" ht="12.75">
      <c r="A74" s="37">
        <v>16</v>
      </c>
      <c r="B74" s="41">
        <f>IF(ISNUMBER(K76),K74+K75+K76,"")</f>
        <v>0.005059259259259259</v>
      </c>
      <c r="D74" s="16">
        <v>1</v>
      </c>
      <c r="E74" s="9" t="s">
        <v>31</v>
      </c>
      <c r="F74" s="9" t="s">
        <v>49</v>
      </c>
      <c r="H74" s="20" t="s">
        <v>102</v>
      </c>
      <c r="K74" s="13">
        <v>0.0016625</v>
      </c>
      <c r="L74" s="14">
        <v>300.83506070476744</v>
      </c>
    </row>
    <row r="75" spans="6:12" ht="12.75">
      <c r="F75" s="9" t="s">
        <v>57</v>
      </c>
      <c r="H75" s="20" t="s">
        <v>107</v>
      </c>
      <c r="K75" s="13">
        <v>0.0016952546296296295</v>
      </c>
      <c r="L75" s="14">
        <v>320.9475866153391</v>
      </c>
    </row>
    <row r="76" spans="6:14" ht="12.75">
      <c r="F76" s="9" t="s">
        <v>47</v>
      </c>
      <c r="H76" s="20" t="s">
        <v>108</v>
      </c>
      <c r="K76" s="13">
        <v>0.0017015046296296296</v>
      </c>
      <c r="L76" s="14">
        <v>324.78531240746224</v>
      </c>
      <c r="M76" s="40">
        <f>SUM(L74:L76)</f>
        <v>946.5679597275688</v>
      </c>
      <c r="N76" s="34"/>
    </row>
    <row r="77" spans="1:12" ht="12.75">
      <c r="A77" s="37">
        <v>17</v>
      </c>
      <c r="B77" s="41">
        <f>IF(ISNUMBER(K79),K77+K78+K79,"")</f>
        <v>0.005217592592592593</v>
      </c>
      <c r="D77" s="16">
        <v>1</v>
      </c>
      <c r="E77" s="9" t="s">
        <v>29</v>
      </c>
      <c r="F77" s="9" t="s">
        <v>50</v>
      </c>
      <c r="H77" s="20" t="s">
        <v>95</v>
      </c>
      <c r="K77" s="13">
        <v>0.0016040509259259259</v>
      </c>
      <c r="L77" s="14">
        <v>264.9452176488006</v>
      </c>
    </row>
    <row r="78" spans="6:12" ht="12.75">
      <c r="F78" s="9" t="s">
        <v>50</v>
      </c>
      <c r="H78" s="20" t="s">
        <v>97</v>
      </c>
      <c r="K78" s="13">
        <v>0.0016276620370370373</v>
      </c>
      <c r="L78" s="14">
        <v>279.4432928634884</v>
      </c>
    </row>
    <row r="79" spans="6:14" ht="12.75">
      <c r="F79" s="9" t="s">
        <v>48</v>
      </c>
      <c r="H79" s="20" t="s">
        <v>128</v>
      </c>
      <c r="K79" s="13">
        <v>0.0019858796296296295</v>
      </c>
      <c r="L79" s="14">
        <v>499.40183594906716</v>
      </c>
      <c r="M79" s="40">
        <f>SUM(L77:L79)</f>
        <v>1043.7903464613562</v>
      </c>
      <c r="N79" s="34"/>
    </row>
    <row r="80" spans="1:12" ht="12.75">
      <c r="A80" s="37">
        <v>18</v>
      </c>
      <c r="B80" s="41">
        <f>IF(ISNUMBER(K82),K80+K81+K82,"")</f>
        <v>0.00523113425925926</v>
      </c>
      <c r="D80" s="16">
        <v>1</v>
      </c>
      <c r="E80" s="9" t="s">
        <v>33</v>
      </c>
      <c r="F80" s="9" t="s">
        <v>50</v>
      </c>
      <c r="H80" s="20" t="s">
        <v>104</v>
      </c>
      <c r="K80" s="13">
        <v>0.0016712962962962966</v>
      </c>
      <c r="L80" s="14">
        <v>306.2363044122003</v>
      </c>
    </row>
    <row r="81" spans="6:12" ht="12.75">
      <c r="F81" s="9" t="s">
        <v>48</v>
      </c>
      <c r="H81" s="20" t="s">
        <v>115</v>
      </c>
      <c r="K81" s="13">
        <v>0.0017785879629629632</v>
      </c>
      <c r="L81" s="12">
        <v>372.1172638436483</v>
      </c>
    </row>
    <row r="82" spans="6:14" ht="12.75">
      <c r="F82" s="9" t="s">
        <v>50</v>
      </c>
      <c r="H82" s="20" t="s">
        <v>116</v>
      </c>
      <c r="K82" s="13">
        <v>0.0017812499999999998</v>
      </c>
      <c r="L82" s="14">
        <v>373.75185075510785</v>
      </c>
      <c r="M82" s="40">
        <f>SUM(L80:L82)</f>
        <v>1052.1054190109564</v>
      </c>
      <c r="N82" s="34"/>
    </row>
    <row r="83" spans="1:12" ht="12.75">
      <c r="A83" s="16" t="s">
        <v>200</v>
      </c>
      <c r="B83" s="41">
        <f>IF(ISNUMBER(K85),K83+K84+K85,"")</f>
        <v>0.005328819444444445</v>
      </c>
      <c r="D83" s="16">
        <v>1</v>
      </c>
      <c r="E83" s="9" t="s">
        <v>30</v>
      </c>
      <c r="F83" s="9" t="s">
        <v>48</v>
      </c>
      <c r="H83" s="20" t="s">
        <v>96</v>
      </c>
      <c r="K83" s="13">
        <v>0.0016082175925925925</v>
      </c>
      <c r="L83" s="14">
        <v>267.50370151021616</v>
      </c>
    </row>
    <row r="84" spans="6:12" ht="12.75">
      <c r="F84" s="9" t="s">
        <v>48</v>
      </c>
      <c r="H84" s="20" t="s">
        <v>114</v>
      </c>
      <c r="K84" s="13">
        <v>0.0017596064814814818</v>
      </c>
      <c r="L84" s="14">
        <v>360.46194847497804</v>
      </c>
    </row>
    <row r="85" spans="6:14" ht="12.75">
      <c r="F85" s="9" t="s">
        <v>54</v>
      </c>
      <c r="H85" s="20" t="s">
        <v>126</v>
      </c>
      <c r="K85" s="13">
        <v>0.0019609953703703708</v>
      </c>
      <c r="L85" s="14">
        <v>484.12200177672526</v>
      </c>
      <c r="M85" s="40">
        <f>SUM(L83:L85)</f>
        <v>1112.0876517619195</v>
      </c>
      <c r="N85" s="34"/>
    </row>
    <row r="86" spans="1:12" ht="12.75">
      <c r="A86" s="37">
        <v>19</v>
      </c>
      <c r="B86" s="41">
        <f>IF(ISNUMBER(K88),K86+K87+K88,"")</f>
        <v>0.005609837962962962</v>
      </c>
      <c r="D86" s="16">
        <v>1</v>
      </c>
      <c r="E86" s="9" t="s">
        <v>34</v>
      </c>
      <c r="F86" s="9" t="s">
        <v>58</v>
      </c>
      <c r="H86" s="20" t="s">
        <v>109</v>
      </c>
      <c r="K86" s="13">
        <v>0.0017017361111111111</v>
      </c>
      <c r="L86" s="14">
        <v>324.9274503997631</v>
      </c>
    </row>
    <row r="87" spans="6:12" ht="12.75">
      <c r="F87" s="9" t="s">
        <v>48</v>
      </c>
      <c r="H87" s="20" t="s">
        <v>122</v>
      </c>
      <c r="K87" s="13">
        <v>0.0018909722222222223</v>
      </c>
      <c r="L87" s="14">
        <v>441.12525910571526</v>
      </c>
    </row>
    <row r="88" spans="6:14" ht="12.75">
      <c r="F88" s="9" t="s">
        <v>49</v>
      </c>
      <c r="H88" s="20" t="s">
        <v>130</v>
      </c>
      <c r="K88" s="13">
        <v>0.0020171296296296296</v>
      </c>
      <c r="L88" s="14">
        <v>518.5904649096831</v>
      </c>
      <c r="M88" s="40">
        <f>SUM(L86:L88)</f>
        <v>1284.6431744151614</v>
      </c>
      <c r="N88" s="34"/>
    </row>
    <row r="89" spans="1:12" ht="12.75">
      <c r="A89" s="37">
        <v>20</v>
      </c>
      <c r="B89" s="41">
        <f>IF(ISNUMBER(K91),K89+K90+K91,"")</f>
        <v>0.0059464120370370365</v>
      </c>
      <c r="D89" s="16">
        <v>1</v>
      </c>
      <c r="E89" s="9" t="s">
        <v>35</v>
      </c>
      <c r="F89" s="9" t="s">
        <v>45</v>
      </c>
      <c r="H89" s="20" t="s">
        <v>117</v>
      </c>
      <c r="K89" s="13">
        <v>0.0017997685185185183</v>
      </c>
      <c r="L89" s="14">
        <v>385.12289013917666</v>
      </c>
    </row>
    <row r="90" spans="6:12" ht="12.75">
      <c r="F90" s="9" t="s">
        <v>54</v>
      </c>
      <c r="H90" s="20" t="s">
        <v>121</v>
      </c>
      <c r="K90" s="13">
        <v>0.001843287037037037</v>
      </c>
      <c r="L90" s="14">
        <v>411.84483269173825</v>
      </c>
    </row>
    <row r="91" spans="6:14" ht="12.75">
      <c r="F91" s="9" t="s">
        <v>48</v>
      </c>
      <c r="H91" s="20" t="s">
        <v>148</v>
      </c>
      <c r="K91" s="13">
        <v>0.0023033564814814813</v>
      </c>
      <c r="L91" s="14">
        <v>694.3440923896949</v>
      </c>
      <c r="M91" s="40">
        <f>SUM(L89:L91)</f>
        <v>1491.3118152206098</v>
      </c>
      <c r="N91" s="34"/>
    </row>
    <row r="92" spans="1:12" ht="12.75">
      <c r="A92" s="37">
        <v>21</v>
      </c>
      <c r="B92" s="41">
        <f>IF(ISNUMBER(K94),K92+K93+K94,"")</f>
        <v>0.005993749999999999</v>
      </c>
      <c r="D92" s="16">
        <v>1</v>
      </c>
      <c r="E92" s="9" t="s">
        <v>39</v>
      </c>
      <c r="F92" s="9" t="s">
        <v>50</v>
      </c>
      <c r="H92" s="20" t="s">
        <v>125</v>
      </c>
      <c r="K92" s="13">
        <v>0.001955787037037037</v>
      </c>
      <c r="L92" s="14">
        <v>480.92389694995563</v>
      </c>
    </row>
    <row r="93" spans="6:12" ht="12.75">
      <c r="F93" s="9" t="s">
        <v>50</v>
      </c>
      <c r="H93" s="20" t="s">
        <v>127</v>
      </c>
      <c r="K93" s="13">
        <v>0.001969212962962963</v>
      </c>
      <c r="L93" s="14">
        <v>489.16790050340546</v>
      </c>
    </row>
    <row r="94" spans="6:14" ht="12.75">
      <c r="F94" s="9" t="s">
        <v>50</v>
      </c>
      <c r="H94" s="20" t="s">
        <v>137</v>
      </c>
      <c r="K94" s="13">
        <v>0.00206875</v>
      </c>
      <c r="L94" s="14">
        <v>550.2872371927745</v>
      </c>
      <c r="M94" s="40">
        <f>SUM(L92:L94)</f>
        <v>1520.3790346461356</v>
      </c>
      <c r="N94" s="34"/>
    </row>
    <row r="95" spans="1:12" ht="12.75">
      <c r="A95" s="37">
        <v>22</v>
      </c>
      <c r="B95" s="41">
        <f>IF(ISNUMBER(K97),K95+K96+K97,"")</f>
        <v>0.005996412037037037</v>
      </c>
      <c r="D95" s="16">
        <v>1</v>
      </c>
      <c r="E95" s="9" t="s">
        <v>36</v>
      </c>
      <c r="F95" s="9" t="s">
        <v>49</v>
      </c>
      <c r="H95" s="20" t="s">
        <v>118</v>
      </c>
      <c r="K95" s="13">
        <v>0.001819212962962963</v>
      </c>
      <c r="L95" s="12">
        <v>397.062481492449</v>
      </c>
    </row>
    <row r="96" spans="6:12" ht="12.75">
      <c r="F96" s="9" t="s">
        <v>48</v>
      </c>
      <c r="H96" s="20" t="s">
        <v>134</v>
      </c>
      <c r="K96" s="13">
        <v>0.0020635416666666666</v>
      </c>
      <c r="L96" s="14">
        <v>547.0891323660053</v>
      </c>
    </row>
    <row r="97" spans="6:14" ht="12.75">
      <c r="F97" s="9" t="s">
        <v>54</v>
      </c>
      <c r="H97" s="20" t="s">
        <v>142</v>
      </c>
      <c r="K97" s="13">
        <v>0.0021136574074074074</v>
      </c>
      <c r="L97" s="14">
        <v>577.8620076991413</v>
      </c>
      <c r="M97" s="40">
        <f>SUM(L95:L97)</f>
        <v>1522.0136215575956</v>
      </c>
      <c r="N97" s="34"/>
    </row>
    <row r="98" spans="1:12" ht="12.75">
      <c r="A98" s="16" t="s">
        <v>200</v>
      </c>
      <c r="B98" s="41">
        <f>IF(ISNUMBER(K100),K98+K99+K100,"")</f>
        <v>0.006040740740740741</v>
      </c>
      <c r="D98" s="16">
        <v>1</v>
      </c>
      <c r="E98" s="9" t="s">
        <v>27</v>
      </c>
      <c r="F98" s="9" t="s">
        <v>48</v>
      </c>
      <c r="H98" s="20" t="s">
        <v>86</v>
      </c>
      <c r="K98" s="13">
        <v>0.001509027777777778</v>
      </c>
      <c r="L98" s="14">
        <v>206.59757180929842</v>
      </c>
    </row>
    <row r="99" spans="6:12" ht="12.75">
      <c r="F99" s="9" t="s">
        <v>56</v>
      </c>
      <c r="H99" s="20" t="s">
        <v>145</v>
      </c>
      <c r="K99" s="13">
        <v>0.002255555555555556</v>
      </c>
      <c r="L99" s="14">
        <v>664.9925969795679</v>
      </c>
    </row>
    <row r="100" spans="6:14" ht="12.75">
      <c r="F100" s="9" t="s">
        <v>48</v>
      </c>
      <c r="H100" s="20" t="s">
        <v>146</v>
      </c>
      <c r="K100" s="13">
        <v>0.0022761574074074073</v>
      </c>
      <c r="L100" s="14">
        <v>677.642878294344</v>
      </c>
      <c r="M100" s="40">
        <f>SUM(L98:L100)</f>
        <v>1549.2330470832103</v>
      </c>
      <c r="N100" s="34"/>
    </row>
    <row r="101" spans="1:12" ht="12.75">
      <c r="A101" s="16" t="s">
        <v>200</v>
      </c>
      <c r="B101" s="41">
        <f>IF(ISNUMBER(K103),K101+K102+K103,"")</f>
        <v>0.0063503472222222225</v>
      </c>
      <c r="D101" s="16">
        <v>1</v>
      </c>
      <c r="E101" s="9" t="s">
        <v>42</v>
      </c>
      <c r="F101" s="9" t="s">
        <v>51</v>
      </c>
      <c r="H101" s="20" t="s">
        <v>135</v>
      </c>
      <c r="K101" s="13">
        <v>0.0020659722222222225</v>
      </c>
      <c r="L101" s="14">
        <v>548.5815812851645</v>
      </c>
    </row>
    <row r="102" spans="6:12" ht="12.75">
      <c r="F102" s="9" t="s">
        <v>45</v>
      </c>
      <c r="H102" s="20" t="s">
        <v>138</v>
      </c>
      <c r="K102" s="13">
        <v>0.0020710648148148146</v>
      </c>
      <c r="L102" s="14">
        <v>551.7086171157832</v>
      </c>
    </row>
    <row r="103" spans="6:14" ht="12.75">
      <c r="F103" s="9" t="s">
        <v>58</v>
      </c>
      <c r="H103" s="20" t="s">
        <v>144</v>
      </c>
      <c r="K103" s="13">
        <v>0.0022133101851851853</v>
      </c>
      <c r="L103" s="14">
        <v>639.0524133846611</v>
      </c>
      <c r="M103" s="40">
        <f>SUM(L101:L103)</f>
        <v>1739.3426117856088</v>
      </c>
      <c r="N103" s="34"/>
    </row>
    <row r="104" spans="1:12" ht="12.75">
      <c r="A104" s="16" t="s">
        <v>200</v>
      </c>
      <c r="B104" s="41">
        <f>IF(ISNUMBER(K106),K104+K105+K106,"")</f>
        <v>0.006387500000000001</v>
      </c>
      <c r="D104" s="16">
        <v>1</v>
      </c>
      <c r="E104" s="9" t="s">
        <v>38</v>
      </c>
      <c r="F104" s="9" t="s">
        <v>50</v>
      </c>
      <c r="H104" s="20" t="s">
        <v>123</v>
      </c>
      <c r="K104" s="13">
        <v>0.0019180555555555554</v>
      </c>
      <c r="L104" s="14">
        <v>457.75540420491575</v>
      </c>
    </row>
    <row r="105" spans="6:12" ht="12.75">
      <c r="F105" s="9" t="s">
        <v>50</v>
      </c>
      <c r="H105" s="20" t="s">
        <v>143</v>
      </c>
      <c r="K105" s="13">
        <v>0.002173726851851852</v>
      </c>
      <c r="L105" s="14">
        <v>614.7468167012144</v>
      </c>
    </row>
    <row r="106" spans="6:14" ht="12.75">
      <c r="F106" s="9" t="s">
        <v>50</v>
      </c>
      <c r="H106" s="20" t="s">
        <v>147</v>
      </c>
      <c r="K106" s="13">
        <v>0.0022957175925925927</v>
      </c>
      <c r="L106" s="12">
        <v>689.6535386437668</v>
      </c>
      <c r="M106" s="40">
        <f>SUM(L104:L106)</f>
        <v>1762.1557595498969</v>
      </c>
      <c r="N106" s="34"/>
    </row>
    <row r="107" spans="1:12" ht="12.75">
      <c r="A107" s="37">
        <v>23</v>
      </c>
      <c r="B107" s="41">
        <f>IF(ISNUMBER(K109),K107+K108+K109,"")</f>
        <v>0.0064050925925925924</v>
      </c>
      <c r="D107" s="16">
        <v>1</v>
      </c>
      <c r="E107" s="9" t="s">
        <v>40</v>
      </c>
      <c r="F107" s="9" t="s">
        <v>47</v>
      </c>
      <c r="H107" s="20" t="s">
        <v>131</v>
      </c>
      <c r="K107" s="13">
        <v>0.002024652777777778</v>
      </c>
      <c r="L107" s="14">
        <v>523.2099496594612</v>
      </c>
    </row>
    <row r="108" spans="6:12" ht="12.75">
      <c r="F108" s="9" t="s">
        <v>49</v>
      </c>
      <c r="H108" s="20" t="s">
        <v>133</v>
      </c>
      <c r="K108" s="13">
        <v>0.002040277777777778</v>
      </c>
      <c r="L108" s="14">
        <v>532.8042641397692</v>
      </c>
    </row>
    <row r="109" spans="6:14" ht="12.75">
      <c r="F109" s="9" t="s">
        <v>48</v>
      </c>
      <c r="H109" s="20" t="s">
        <v>150</v>
      </c>
      <c r="K109" s="13">
        <v>0.002340162037037037</v>
      </c>
      <c r="L109" s="14">
        <v>716.9440331655317</v>
      </c>
      <c r="M109" s="40">
        <f>SUM(L107:L109)</f>
        <v>1772.958246964762</v>
      </c>
      <c r="N109" s="34"/>
    </row>
    <row r="110" spans="1:12" ht="12.75">
      <c r="A110" s="37">
        <v>24</v>
      </c>
      <c r="B110" s="41">
        <f>IF(ISNUMBER(K112),K110+K111+K112,"")</f>
        <v>0.00649375</v>
      </c>
      <c r="D110" s="16">
        <v>1</v>
      </c>
      <c r="E110" s="9" t="s">
        <v>43</v>
      </c>
      <c r="F110" s="9" t="s">
        <v>45</v>
      </c>
      <c r="H110" s="20" t="s">
        <v>139</v>
      </c>
      <c r="K110" s="13">
        <v>0.0020836805555555556</v>
      </c>
      <c r="L110" s="14">
        <v>559.4551376961801</v>
      </c>
    </row>
    <row r="111" spans="6:12" ht="12.75">
      <c r="F111" s="9" t="s">
        <v>59</v>
      </c>
      <c r="H111" s="20" t="s">
        <v>140</v>
      </c>
      <c r="K111" s="13">
        <v>0.0020903935185185183</v>
      </c>
      <c r="L111" s="14">
        <v>563.577139472905</v>
      </c>
    </row>
    <row r="112" spans="6:14" ht="12.75">
      <c r="F112" s="9" t="s">
        <v>59</v>
      </c>
      <c r="H112" s="20" t="s">
        <v>149</v>
      </c>
      <c r="K112" s="13">
        <v>0.0023196759259259264</v>
      </c>
      <c r="L112" s="14">
        <v>704.3648208469058</v>
      </c>
      <c r="M112" s="40">
        <f>SUM(L110:L112)</f>
        <v>1827.3970980159909</v>
      </c>
      <c r="N112" s="34"/>
    </row>
    <row r="113" spans="1:12" ht="12.75">
      <c r="A113" s="37">
        <v>25</v>
      </c>
      <c r="B113" s="41">
        <f>IF(ISNUMBER(K115),K113+K114+K115,"")</f>
        <v>0.006568981481481481</v>
      </c>
      <c r="D113" s="16">
        <v>1</v>
      </c>
      <c r="E113" s="9" t="s">
        <v>41</v>
      </c>
      <c r="F113" s="9" t="s">
        <v>50</v>
      </c>
      <c r="H113" s="20" t="s">
        <v>132</v>
      </c>
      <c r="K113" s="13">
        <v>0.002027199074074074</v>
      </c>
      <c r="L113" s="14">
        <v>524.7734675747706</v>
      </c>
    </row>
    <row r="114" spans="6:12" ht="12.75">
      <c r="F114" s="9" t="s">
        <v>50</v>
      </c>
      <c r="H114" s="20" t="s">
        <v>141</v>
      </c>
      <c r="K114" s="13">
        <v>0.002102662037037037</v>
      </c>
      <c r="L114" s="14">
        <v>571.1104530648506</v>
      </c>
    </row>
    <row r="115" spans="6:14" ht="12.75">
      <c r="F115" s="9" t="s">
        <v>50</v>
      </c>
      <c r="H115" s="20" t="s">
        <v>151</v>
      </c>
      <c r="K115" s="13">
        <v>0.00243912037037037</v>
      </c>
      <c r="L115" s="14">
        <v>777.7080248741486</v>
      </c>
      <c r="M115" s="40">
        <f>SUM(L113:L115)</f>
        <v>1873.5919455137698</v>
      </c>
      <c r="N115" s="34"/>
    </row>
    <row r="116" ht="12.75">
      <c r="A116" s="37"/>
    </row>
    <row r="119" spans="1:7" ht="12.75">
      <c r="A119" s="6" t="s">
        <v>9</v>
      </c>
      <c r="B119" s="7"/>
      <c r="C119" s="8"/>
      <c r="D119" s="8"/>
      <c r="E119" s="8"/>
      <c r="F119" s="8"/>
      <c r="G119" s="8"/>
    </row>
    <row r="120" spans="1:7" ht="12.75">
      <c r="A120" s="7"/>
      <c r="B120" s="7"/>
      <c r="C120" s="8"/>
      <c r="D120" s="8"/>
      <c r="E120" s="8"/>
      <c r="F120" s="8"/>
      <c r="G120" s="8"/>
    </row>
    <row r="121" spans="1:7" ht="12.75">
      <c r="A121" s="7"/>
      <c r="B121" s="7"/>
      <c r="C121" s="8"/>
      <c r="D121" s="8">
        <v>1</v>
      </c>
      <c r="E121" s="8" t="s">
        <v>13</v>
      </c>
      <c r="F121" s="8"/>
      <c r="G121" s="8"/>
    </row>
    <row r="122" spans="1:7" ht="12.75">
      <c r="A122" s="7"/>
      <c r="B122" s="7"/>
      <c r="C122" s="8"/>
      <c r="D122" s="8">
        <v>1</v>
      </c>
      <c r="E122" s="8" t="s">
        <v>32</v>
      </c>
      <c r="F122" s="8"/>
      <c r="G122" s="8"/>
    </row>
    <row r="123" spans="1:7" ht="12.75">
      <c r="A123" s="7"/>
      <c r="B123" s="7"/>
      <c r="C123" s="8"/>
      <c r="D123" s="8">
        <v>1</v>
      </c>
      <c r="E123" s="8" t="s">
        <v>37</v>
      </c>
      <c r="F123" s="8"/>
      <c r="G123" s="8"/>
    </row>
    <row r="124" spans="1:7" ht="12.75">
      <c r="A124" s="7"/>
      <c r="B124" s="7"/>
      <c r="C124" s="8"/>
      <c r="D124" s="8"/>
      <c r="E124" s="8"/>
      <c r="F124" s="8"/>
      <c r="G124" s="8"/>
    </row>
    <row r="125" spans="1:7" ht="12.75">
      <c r="A125" s="7"/>
      <c r="B125" s="7"/>
      <c r="C125" s="8"/>
      <c r="D125" s="8"/>
      <c r="E125" s="8"/>
      <c r="F125" s="8"/>
      <c r="G125" s="8"/>
    </row>
    <row r="126" spans="1:7" ht="12.75">
      <c r="A126" s="7"/>
      <c r="B126" s="7"/>
      <c r="C126" s="8"/>
      <c r="D126" s="8"/>
      <c r="E126" s="8"/>
      <c r="F126" s="8"/>
      <c r="G126" s="8"/>
    </row>
    <row r="127" spans="1:7" ht="12.75">
      <c r="A127" s="7"/>
      <c r="B127" s="7"/>
      <c r="C127" s="8"/>
      <c r="D127" s="8"/>
      <c r="E127" s="8"/>
      <c r="F127" s="8"/>
      <c r="G127" s="8"/>
    </row>
    <row r="128" spans="1:10" ht="12.75">
      <c r="A128" s="7"/>
      <c r="B128" s="7"/>
      <c r="C128" s="8"/>
      <c r="D128" s="8"/>
      <c r="E128" s="8"/>
      <c r="F128" s="8"/>
      <c r="J128" s="26" t="s">
        <v>201</v>
      </c>
    </row>
    <row r="129" spans="1:10" ht="12.75">
      <c r="A129" s="7"/>
      <c r="B129" s="7"/>
      <c r="C129" s="8"/>
      <c r="D129" s="8"/>
      <c r="E129" s="8"/>
      <c r="F129" s="8"/>
      <c r="J129" s="26" t="s">
        <v>10</v>
      </c>
    </row>
  </sheetData>
  <sheetProtection/>
  <mergeCells count="3">
    <mergeCell ref="H25:J25"/>
    <mergeCell ref="I6:J6"/>
    <mergeCell ref="I18:J18"/>
  </mergeCells>
  <printOptions/>
  <pageMargins left="0.75" right="0.75" top="1" bottom="1" header="0.5" footer="0.5"/>
  <pageSetup horizontalDpi="120" verticalDpi="120" orientation="portrait" paperSize="9" scale="86" r:id="rId1"/>
  <rowBreaks count="2" manualBreakCount="2">
    <brk id="46" max="255" man="1"/>
    <brk id="10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James</dc:creator>
  <cp:keywords/>
  <dc:description/>
  <cp:lastModifiedBy>Jerry Cross</cp:lastModifiedBy>
  <dcterms:created xsi:type="dcterms:W3CDTF">2006-06-15T23:51:42Z</dcterms:created>
  <dcterms:modified xsi:type="dcterms:W3CDTF">2017-01-19T15:15:11Z</dcterms:modified>
  <cp:category/>
  <cp:version/>
  <cp:contentType/>
  <cp:contentStatus/>
</cp:coreProperties>
</file>