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65" windowHeight="12120" activeTab="0"/>
  </bookViews>
  <sheets>
    <sheet name="Sheet1" sheetId="1" r:id="rId1"/>
  </sheets>
  <definedNames>
    <definedName name="Div">'Sheet1'!#REF!</definedName>
    <definedName name="First_Time">'Sheet1'!#REF!</definedName>
    <definedName name="Last_Time">'Sheet1'!#REF!</definedName>
    <definedName name="lastblankline">'Sheet1'!#REF!</definedName>
    <definedName name="Name">'Sheet1'!#REF!</definedName>
    <definedName name="Next_Score">'Sheet1'!$M$115</definedName>
    <definedName name="nextDSQteamdiv">'Sheet1'!$D$129</definedName>
    <definedName name="placeholder">'Sheet1'!#REF!</definedName>
    <definedName name="_xlnm.Print_Titles">'Sheet1'!$27:$27</definedName>
    <definedName name="Rank">'Sheet1'!#REF!</definedName>
    <definedName name="Team">'Sheet1'!#REF!</definedName>
    <definedName name="This_Score">'Sheet1'!#REF!</definedName>
    <definedName name="Total_Points">'Sheet1'!#REF!</definedName>
  </definedNames>
  <calcPr fullCalcOnLoad="1" refMode="R1C1"/>
</workbook>
</file>

<file path=xl/sharedStrings.xml><?xml version="1.0" encoding="utf-8"?>
<sst xmlns="http://schemas.openxmlformats.org/spreadsheetml/2006/main" count="304" uniqueCount="203">
  <si>
    <t>Pos</t>
  </si>
  <si>
    <t>Total Time</t>
  </si>
  <si>
    <t>Div</t>
  </si>
  <si>
    <t>Team</t>
  </si>
  <si>
    <t>Rank</t>
  </si>
  <si>
    <t>Name</t>
  </si>
  <si>
    <t>Individual Time</t>
  </si>
  <si>
    <t>Ind Race Points</t>
  </si>
  <si>
    <t>Race Points</t>
  </si>
  <si>
    <t>Technical Delegate</t>
  </si>
  <si>
    <t>1 R WELSH</t>
  </si>
  <si>
    <t>1 Regt RLC</t>
  </si>
  <si>
    <t>Going Like The Clappers</t>
  </si>
  <si>
    <t>1 RIFLES</t>
  </si>
  <si>
    <t>1 RRF</t>
  </si>
  <si>
    <t>1 SG</t>
  </si>
  <si>
    <t>1 YORKS</t>
  </si>
  <si>
    <t>13 AA Bn REME</t>
  </si>
  <si>
    <t>Mixed Bag</t>
  </si>
  <si>
    <t>RE Female Alpine</t>
  </si>
  <si>
    <t>19 Regt RA</t>
  </si>
  <si>
    <t>2 MERCIAN</t>
  </si>
  <si>
    <t>2 PWRR</t>
  </si>
  <si>
    <t>21 Engr Regt</t>
  </si>
  <si>
    <t>22 Engr Regt</t>
  </si>
  <si>
    <t xml:space="preserve">RE Male </t>
  </si>
  <si>
    <t>26 Engr Regt</t>
  </si>
  <si>
    <t>27 Regt RLC</t>
  </si>
  <si>
    <t>27 Regt RLC B</t>
  </si>
  <si>
    <t>3 Bn REME</t>
  </si>
  <si>
    <t>3 RHA</t>
  </si>
  <si>
    <t>32 Regt RA</t>
  </si>
  <si>
    <t>4 Regt RLC</t>
  </si>
  <si>
    <t>5 Regt AAC</t>
  </si>
  <si>
    <t>5 Regt RA</t>
  </si>
  <si>
    <t>6 Regt RLC</t>
  </si>
  <si>
    <t>7 Regt RLC</t>
  </si>
  <si>
    <t>8 Trg Bn REME</t>
  </si>
  <si>
    <t>LD</t>
  </si>
  <si>
    <t>QRH</t>
  </si>
  <si>
    <t>RL</t>
  </si>
  <si>
    <t>SCOTS DG</t>
  </si>
  <si>
    <t>LCpl</t>
  </si>
  <si>
    <t>Fus</t>
  </si>
  <si>
    <t>Sgt</t>
  </si>
  <si>
    <t>Cpl</t>
  </si>
  <si>
    <t>Lt</t>
  </si>
  <si>
    <t>Pte</t>
  </si>
  <si>
    <t>WO2</t>
  </si>
  <si>
    <t>Rfn</t>
  </si>
  <si>
    <t>2Lt</t>
  </si>
  <si>
    <t>Cfn</t>
  </si>
  <si>
    <t>SSgt</t>
  </si>
  <si>
    <t>LBdr</t>
  </si>
  <si>
    <t>Gnr</t>
  </si>
  <si>
    <t>CSgt</t>
  </si>
  <si>
    <t>Spr</t>
  </si>
  <si>
    <t>Capt</t>
  </si>
  <si>
    <t>ATpr</t>
  </si>
  <si>
    <t>Tpr</t>
  </si>
  <si>
    <t>Maj</t>
  </si>
  <si>
    <t>KILLORAN Tom</t>
  </si>
  <si>
    <t>JONES Hywel</t>
  </si>
  <si>
    <t>WATSON Rhys</t>
  </si>
  <si>
    <t>COBB Nathan</t>
  </si>
  <si>
    <t>WHITE Chris</t>
  </si>
  <si>
    <t>HURST Stefan</t>
  </si>
  <si>
    <t>GORMLEY Ricky</t>
  </si>
  <si>
    <t>SQUIRES Mick</t>
  </si>
  <si>
    <t>LEWIS Ollie</t>
  </si>
  <si>
    <t>HEDGES Andrew</t>
  </si>
  <si>
    <t>FISHER George</t>
  </si>
  <si>
    <t>WARD Dominic</t>
  </si>
  <si>
    <t>GANDY Alex</t>
  </si>
  <si>
    <t>RICHARDSON Josh</t>
  </si>
  <si>
    <t>WARREN-SMITH Stefan</t>
  </si>
  <si>
    <t>CLARKE Liam</t>
  </si>
  <si>
    <t>WOODHOUSE David</t>
  </si>
  <si>
    <t>GRUNDY William</t>
  </si>
  <si>
    <t>BINGLEY Benjamin</t>
  </si>
  <si>
    <t>HAINSWORTH John</t>
  </si>
  <si>
    <t>FOLLEY Tom</t>
  </si>
  <si>
    <t>PEET Owen</t>
  </si>
  <si>
    <t>HORROCKS Jeremie</t>
  </si>
  <si>
    <t>DAVEY Samuel</t>
  </si>
  <si>
    <t>MACMILLAN Sheona</t>
  </si>
  <si>
    <t>JAMES Harry</t>
  </si>
  <si>
    <t>MCNAMARA Declan</t>
  </si>
  <si>
    <t>YAXLEY Thomas</t>
  </si>
  <si>
    <t>HAMPSON Raymond</t>
  </si>
  <si>
    <t>WALSH Charlie</t>
  </si>
  <si>
    <t>WILSON Will</t>
  </si>
  <si>
    <t>WHITE Dan</t>
  </si>
  <si>
    <t>KING Sean</t>
  </si>
  <si>
    <t>COLE Lucas</t>
  </si>
  <si>
    <t>DONKIN Johnathan</t>
  </si>
  <si>
    <t>SAW Jack</t>
  </si>
  <si>
    <t>HARRIS Daniel</t>
  </si>
  <si>
    <t>WHITEHEAD Jack</t>
  </si>
  <si>
    <t>HOWARD Claire</t>
  </si>
  <si>
    <t>GROVER Sean</t>
  </si>
  <si>
    <t>CAIRD Matthew</t>
  </si>
  <si>
    <t>MOLLOY Micheal</t>
  </si>
  <si>
    <t>PACEY Benjamin</t>
  </si>
  <si>
    <t>SUFF Hollie</t>
  </si>
  <si>
    <t>ROYLE Mike</t>
  </si>
  <si>
    <t>TONER Sean</t>
  </si>
  <si>
    <t>WHITE Emily</t>
  </si>
  <si>
    <t>PAYNE Dan</t>
  </si>
  <si>
    <t>SHEAD Connor</t>
  </si>
  <si>
    <t>YATES Nori</t>
  </si>
  <si>
    <t>SHELMERDINE-HARE Rayner</t>
  </si>
  <si>
    <t>CASBURN Craig</t>
  </si>
  <si>
    <t>WHYTE Richie</t>
  </si>
  <si>
    <t>SOULSBY Adam</t>
  </si>
  <si>
    <t>NICHOLLS Sophie</t>
  </si>
  <si>
    <t>MYERS Adam</t>
  </si>
  <si>
    <t>CROUCHER Will</t>
  </si>
  <si>
    <t>BISBEY Ben</t>
  </si>
  <si>
    <t>SMAIL-WOODFORD Xander</t>
  </si>
  <si>
    <t>BAKER Mark</t>
  </si>
  <si>
    <t>LOOSMORE Jordan</t>
  </si>
  <si>
    <t>LOGAN Ruairi</t>
  </si>
  <si>
    <t>CLAYBURN Tristan</t>
  </si>
  <si>
    <t>CRANFIELD Lizzie</t>
  </si>
  <si>
    <t>PARSONS Dan</t>
  </si>
  <si>
    <t>BODLE Stefan</t>
  </si>
  <si>
    <t>GALLAGHER Daniel</t>
  </si>
  <si>
    <t>VALLE Chris</t>
  </si>
  <si>
    <t>VICK Simon</t>
  </si>
  <si>
    <t>ROBINSON Kyle</t>
  </si>
  <si>
    <t>JACKSON Steven</t>
  </si>
  <si>
    <t>MARQUIS Wayne</t>
  </si>
  <si>
    <t>MARKHAM Liam</t>
  </si>
  <si>
    <t>MARTIN Terry</t>
  </si>
  <si>
    <t>CARPENTER Sam</t>
  </si>
  <si>
    <t>FORKIN Louis</t>
  </si>
  <si>
    <t>DAVIES Scott</t>
  </si>
  <si>
    <t>ATKINSON Stuart</t>
  </si>
  <si>
    <t>CROFTS Tom</t>
  </si>
  <si>
    <t>SUGDEN Ben</t>
  </si>
  <si>
    <t>NEWTON Dominic</t>
  </si>
  <si>
    <t>APPLEBY Matthew</t>
  </si>
  <si>
    <t>SEWELL Jamie</t>
  </si>
  <si>
    <t>WILLIAMSON Joe</t>
  </si>
  <si>
    <t>RIDDELL John</t>
  </si>
  <si>
    <t>WOOD Emmerson</t>
  </si>
  <si>
    <t>PATERSON Jamie</t>
  </si>
  <si>
    <t>HITCHCOCK Harry</t>
  </si>
  <si>
    <t>CHILDS Sean</t>
  </si>
  <si>
    <t>LECCATE Andy</t>
  </si>
  <si>
    <t>STEWART Alex</t>
  </si>
  <si>
    <t>SINCLAIR Callum</t>
  </si>
  <si>
    <t>UK Regional and Territorial Army</t>
  </si>
  <si>
    <t>Ski Championships - Les Contamines</t>
  </si>
  <si>
    <t>Pipedown 2017</t>
  </si>
  <si>
    <t>INDIVIDUAL AND TEAM SUPER G</t>
  </si>
  <si>
    <t>Venue:</t>
  </si>
  <si>
    <t>Les Contamines</t>
  </si>
  <si>
    <t>Course Name:</t>
  </si>
  <si>
    <t>Bleue De Combe</t>
  </si>
  <si>
    <t>Jury</t>
  </si>
  <si>
    <t>Technical Data</t>
  </si>
  <si>
    <t>TD:</t>
  </si>
  <si>
    <t>J Poole</t>
  </si>
  <si>
    <t>GBR</t>
  </si>
  <si>
    <t>Start Altitude (m):</t>
  </si>
  <si>
    <t>Referee:</t>
  </si>
  <si>
    <t>P Packham</t>
  </si>
  <si>
    <t>Finish Altitude (m):</t>
  </si>
  <si>
    <t>Assistant Referee:</t>
  </si>
  <si>
    <t>J John</t>
  </si>
  <si>
    <t>Vertical Difference (m):</t>
  </si>
  <si>
    <t>Chief of Race:</t>
  </si>
  <si>
    <t>A Burke</t>
  </si>
  <si>
    <t>Homologation:</t>
  </si>
  <si>
    <t>11149/12/13</t>
  </si>
  <si>
    <t>Length of Course (m):</t>
  </si>
  <si>
    <t>Course Setter:</t>
  </si>
  <si>
    <t>Luc Vauthier</t>
  </si>
  <si>
    <t>FRA</t>
  </si>
  <si>
    <t>Number of Gates:</t>
  </si>
  <si>
    <t>Turning Gates</t>
  </si>
  <si>
    <t>Start Time:</t>
  </si>
  <si>
    <t>Forerunners:</t>
  </si>
  <si>
    <t>A</t>
  </si>
  <si>
    <t>M Emerlin</t>
  </si>
  <si>
    <t>B</t>
  </si>
  <si>
    <t>N Moro</t>
  </si>
  <si>
    <t>C</t>
  </si>
  <si>
    <t>V Meze</t>
  </si>
  <si>
    <t xml:space="preserve"> </t>
  </si>
  <si>
    <t>Weather:</t>
  </si>
  <si>
    <t>Fine</t>
  </si>
  <si>
    <t>Snow: Firm</t>
  </si>
  <si>
    <t>Temperature:</t>
  </si>
  <si>
    <t>Start: -5</t>
  </si>
  <si>
    <t>Finish: -3</t>
  </si>
  <si>
    <t>F=</t>
  </si>
  <si>
    <t>OFFICIAL TEAM RESULTS</t>
  </si>
  <si>
    <t>AWSA Rule 215.6.1b.(2)</t>
  </si>
  <si>
    <t>HC</t>
  </si>
  <si>
    <t>Maj J Poole (AWSA)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</si>
</sst>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2" fontId="0" fillId="0" borderId="10" xfId="0" applyNumberFormat="1" applyFont="1" applyBorder="1" applyAlignment="1">
      <alignment horizontal="centerContinuous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19" fillId="0" borderId="0" xfId="0" applyFont="1" applyAlignment="1">
      <alignment horizontal="centerContinuous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view="pageBreakPreview" zoomScale="60" zoomScalePageLayoutView="0" workbookViewId="0" topLeftCell="A1">
      <selection activeCell="J21" sqref="J21"/>
    </sheetView>
  </sheetViews>
  <sheetFormatPr defaultColWidth="9.140625" defaultRowHeight="12.75"/>
  <cols>
    <col min="1" max="1" width="6.28125" style="0" customWidth="1"/>
    <col min="2" max="2" width="8.00390625" style="0" customWidth="1"/>
    <col min="3" max="3" width="5.140625" style="0" customWidth="1"/>
    <col min="4" max="4" width="6.7109375" style="0" customWidth="1"/>
    <col min="5" max="5" width="16.140625" style="0" customWidth="1"/>
    <col min="6" max="6" width="5.7109375" style="0" customWidth="1"/>
    <col min="7" max="7" width="3.28125" style="0" customWidth="1"/>
    <col min="8" max="9" width="2.7109375" style="0" customWidth="1"/>
    <col min="10" max="10" width="14.140625" style="0" customWidth="1"/>
    <col min="11" max="11" width="9.00390625" style="0" customWidth="1"/>
    <col min="12" max="12" width="9.140625" style="0" hidden="1" customWidth="1"/>
    <col min="13" max="13" width="6.7109375" style="0" customWidth="1"/>
    <col min="14" max="14" width="6.8515625" style="0" customWidth="1"/>
  </cols>
  <sheetData>
    <row r="1" spans="1:14" ht="18" customHeight="1">
      <c r="A1" s="18" t="s">
        <v>153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2"/>
      <c r="N1" s="32"/>
    </row>
    <row r="2" spans="1:14" ht="18" customHeight="1">
      <c r="A2" s="18" t="s">
        <v>154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32"/>
      <c r="N2" s="32"/>
    </row>
    <row r="3" spans="1:14" ht="18" customHeight="1">
      <c r="A3" s="18" t="s">
        <v>155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32"/>
      <c r="N3" s="32"/>
    </row>
    <row r="4" spans="1:14" ht="36" customHeight="1">
      <c r="A4" s="18" t="s">
        <v>156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32"/>
      <c r="N4" s="32"/>
    </row>
    <row r="5" spans="1:14" ht="18" customHeight="1">
      <c r="A5" s="18" t="s">
        <v>199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32"/>
      <c r="N5" s="32"/>
    </row>
    <row r="6" spans="1:12" ht="24.75" customHeight="1">
      <c r="A6" s="9" t="s">
        <v>157</v>
      </c>
      <c r="D6" t="s">
        <v>158</v>
      </c>
      <c r="E6" s="9"/>
      <c r="F6" s="9"/>
      <c r="I6" s="19">
        <v>42758</v>
      </c>
      <c r="J6" s="19"/>
      <c r="K6" s="19"/>
      <c r="L6" s="9"/>
    </row>
    <row r="7" spans="1:12" ht="24.75" customHeight="1">
      <c r="A7" s="9" t="s">
        <v>159</v>
      </c>
      <c r="D7" s="9" t="s">
        <v>160</v>
      </c>
      <c r="E7" s="9"/>
      <c r="F7" s="9"/>
      <c r="I7" s="16"/>
      <c r="J7" s="9"/>
      <c r="K7" s="9"/>
      <c r="L7" s="9"/>
    </row>
    <row r="8" spans="1:12" ht="24.75" customHeight="1">
      <c r="A8" s="16" t="s">
        <v>161</v>
      </c>
      <c r="D8" s="20"/>
      <c r="E8" s="9"/>
      <c r="F8" s="9"/>
      <c r="I8" s="16" t="s">
        <v>162</v>
      </c>
      <c r="J8" s="9"/>
      <c r="K8" s="9"/>
      <c r="L8" s="9"/>
    </row>
    <row r="9" spans="1:13" ht="24.75" customHeight="1">
      <c r="A9" t="s">
        <v>163</v>
      </c>
      <c r="D9" s="21" t="s">
        <v>60</v>
      </c>
      <c r="E9" s="21" t="s">
        <v>164</v>
      </c>
      <c r="F9" s="9" t="s">
        <v>165</v>
      </c>
      <c r="I9" s="16" t="s">
        <v>166</v>
      </c>
      <c r="J9" s="9"/>
      <c r="M9" s="22">
        <v>2105</v>
      </c>
    </row>
    <row r="10" spans="1:13" ht="12.75">
      <c r="A10" t="s">
        <v>167</v>
      </c>
      <c r="D10" s="21" t="s">
        <v>55</v>
      </c>
      <c r="E10" s="21" t="s">
        <v>168</v>
      </c>
      <c r="F10" s="9" t="s">
        <v>165</v>
      </c>
      <c r="I10" s="16" t="s">
        <v>169</v>
      </c>
      <c r="J10" s="9"/>
      <c r="M10" s="22">
        <v>1695</v>
      </c>
    </row>
    <row r="11" spans="1:13" ht="12.75">
      <c r="A11" t="s">
        <v>170</v>
      </c>
      <c r="D11" s="21" t="s">
        <v>60</v>
      </c>
      <c r="E11" s="21" t="s">
        <v>171</v>
      </c>
      <c r="F11" s="9" t="s">
        <v>165</v>
      </c>
      <c r="I11" s="16" t="s">
        <v>172</v>
      </c>
      <c r="J11" s="9"/>
      <c r="M11" s="22">
        <f>SUM(M9-M10)</f>
        <v>410</v>
      </c>
    </row>
    <row r="12" spans="1:13" ht="12.75">
      <c r="A12" t="s">
        <v>173</v>
      </c>
      <c r="D12" s="21" t="s">
        <v>48</v>
      </c>
      <c r="E12" s="21" t="s">
        <v>174</v>
      </c>
      <c r="F12" s="9" t="s">
        <v>165</v>
      </c>
      <c r="I12" s="16" t="s">
        <v>175</v>
      </c>
      <c r="J12" s="9"/>
      <c r="M12" s="23" t="s">
        <v>176</v>
      </c>
    </row>
    <row r="13" spans="4:13" ht="12.75">
      <c r="D13" s="9"/>
      <c r="E13" s="9"/>
      <c r="F13" s="9"/>
      <c r="I13" s="24" t="s">
        <v>177</v>
      </c>
      <c r="J13" s="9"/>
      <c r="M13" s="22">
        <v>1742</v>
      </c>
    </row>
    <row r="14" spans="1:12" ht="24.75" customHeight="1">
      <c r="A14" s="25"/>
      <c r="D14" s="26"/>
      <c r="E14" s="27"/>
      <c r="F14" s="25"/>
      <c r="I14" s="25"/>
      <c r="J14" s="28"/>
      <c r="K14" s="29"/>
      <c r="L14" s="26"/>
    </row>
    <row r="15" spans="1:11" ht="12.75" customHeight="1">
      <c r="A15" s="9" t="s">
        <v>178</v>
      </c>
      <c r="D15" s="9"/>
      <c r="E15" s="21" t="s">
        <v>179</v>
      </c>
      <c r="F15" s="21" t="s">
        <v>180</v>
      </c>
      <c r="I15" s="16"/>
      <c r="J15" s="9"/>
      <c r="K15" s="9"/>
    </row>
    <row r="16" spans="1:11" ht="12.75" customHeight="1">
      <c r="A16" s="9" t="s">
        <v>181</v>
      </c>
      <c r="D16" s="16">
        <v>27</v>
      </c>
      <c r="E16" s="9"/>
      <c r="F16" s="9"/>
      <c r="I16" s="16"/>
      <c r="J16" s="9"/>
      <c r="K16" s="9"/>
    </row>
    <row r="17" spans="1:11" ht="12.75" customHeight="1">
      <c r="A17" t="s">
        <v>182</v>
      </c>
      <c r="D17" s="16">
        <v>26</v>
      </c>
      <c r="E17" s="9"/>
      <c r="F17" s="9"/>
      <c r="I17" s="30"/>
      <c r="J17" s="9"/>
      <c r="K17" s="9"/>
    </row>
    <row r="18" spans="1:11" ht="12.75" customHeight="1">
      <c r="A18" s="9" t="s">
        <v>183</v>
      </c>
      <c r="D18" s="30">
        <v>0.46875</v>
      </c>
      <c r="E18" s="9"/>
      <c r="F18" s="9"/>
      <c r="I18" s="30"/>
      <c r="J18" s="9"/>
      <c r="K18" s="9"/>
    </row>
    <row r="19" spans="1:11" ht="24.75" customHeight="1">
      <c r="A19" s="9" t="s">
        <v>184</v>
      </c>
      <c r="D19" s="9" t="s">
        <v>185</v>
      </c>
      <c r="E19" s="9" t="s">
        <v>186</v>
      </c>
      <c r="F19" s="21" t="s">
        <v>180</v>
      </c>
      <c r="I19" s="16"/>
      <c r="J19" s="9"/>
      <c r="K19" s="9"/>
    </row>
    <row r="20" spans="1:12" ht="12.75" customHeight="1">
      <c r="A20" s="9"/>
      <c r="D20" s="9" t="s">
        <v>187</v>
      </c>
      <c r="E20" s="9" t="s">
        <v>188</v>
      </c>
      <c r="F20" s="21" t="s">
        <v>180</v>
      </c>
      <c r="I20" s="16"/>
      <c r="J20" s="9"/>
      <c r="K20" s="9"/>
      <c r="L20" s="9"/>
    </row>
    <row r="21" spans="1:12" ht="12.75" customHeight="1">
      <c r="A21" s="9"/>
      <c r="D21" s="9" t="s">
        <v>189</v>
      </c>
      <c r="E21" s="21" t="s">
        <v>190</v>
      </c>
      <c r="F21" s="21" t="s">
        <v>180</v>
      </c>
      <c r="I21" s="16"/>
      <c r="J21" s="9"/>
      <c r="K21" s="9"/>
      <c r="L21" s="9"/>
    </row>
    <row r="22" spans="1:14" ht="12.75" customHeight="1">
      <c r="A22" s="9"/>
      <c r="D22" s="9" t="s">
        <v>191</v>
      </c>
      <c r="E22" s="9" t="s">
        <v>191</v>
      </c>
      <c r="F22" s="9" t="s">
        <v>191</v>
      </c>
      <c r="I22" s="9"/>
      <c r="K22" s="9"/>
      <c r="M22" s="9"/>
      <c r="N22" s="9"/>
    </row>
    <row r="23" spans="1:14" ht="24.75" customHeight="1">
      <c r="A23" s="24" t="s">
        <v>192</v>
      </c>
      <c r="B23" s="24"/>
      <c r="C23" s="16" t="s">
        <v>193</v>
      </c>
      <c r="D23" s="30"/>
      <c r="E23" s="31" t="s">
        <v>194</v>
      </c>
      <c r="F23" s="32"/>
      <c r="G23" s="32"/>
      <c r="J23" s="31" t="s">
        <v>195</v>
      </c>
      <c r="K23" t="s">
        <v>196</v>
      </c>
      <c r="M23" s="30" t="s">
        <v>197</v>
      </c>
      <c r="N23" s="33"/>
    </row>
    <row r="24" spans="1:14" ht="13.5" thickBot="1">
      <c r="A24" s="34"/>
      <c r="B24" s="34"/>
      <c r="M24" s="35" t="s">
        <v>198</v>
      </c>
      <c r="N24" s="36">
        <v>1080</v>
      </c>
    </row>
    <row r="25" spans="1:14" ht="27" thickBot="1" thickTop="1">
      <c r="A25" s="1" t="s">
        <v>0</v>
      </c>
      <c r="B25" s="2" t="s">
        <v>1</v>
      </c>
      <c r="C25" s="2"/>
      <c r="D25" s="3" t="s">
        <v>2</v>
      </c>
      <c r="E25" s="1" t="s">
        <v>3</v>
      </c>
      <c r="F25" s="1" t="s">
        <v>4</v>
      </c>
      <c r="G25" s="1"/>
      <c r="H25" s="10" t="s">
        <v>5</v>
      </c>
      <c r="I25" s="10"/>
      <c r="J25" s="10"/>
      <c r="K25" s="2" t="s">
        <v>6</v>
      </c>
      <c r="L25" s="4" t="s">
        <v>7</v>
      </c>
      <c r="M25" s="5" t="s">
        <v>8</v>
      </c>
      <c r="N25" s="2"/>
    </row>
    <row r="26" spans="1:12" ht="12.75">
      <c r="A26" s="34">
        <v>1</v>
      </c>
      <c r="B26" s="38">
        <f>IF(ISNUMBER(K28),K26+K27+K28,"")</f>
        <v>0.002738773148148148</v>
      </c>
      <c r="D26" s="14">
        <v>1</v>
      </c>
      <c r="E26" s="9" t="s">
        <v>39</v>
      </c>
      <c r="F26" s="9" t="s">
        <v>60</v>
      </c>
      <c r="H26" s="16" t="s">
        <v>144</v>
      </c>
      <c r="K26" s="11">
        <v>0.0008920138888888888</v>
      </c>
      <c r="L26" s="12">
        <v>0</v>
      </c>
    </row>
    <row r="27" spans="6:12" ht="12.75">
      <c r="F27" s="9" t="s">
        <v>45</v>
      </c>
      <c r="H27" s="16" t="s">
        <v>145</v>
      </c>
      <c r="K27" s="11">
        <v>0.0009193287037037038</v>
      </c>
      <c r="L27" s="12">
        <v>33.071233943168636</v>
      </c>
    </row>
    <row r="28" spans="6:14" ht="12.75">
      <c r="F28" s="9" t="s">
        <v>57</v>
      </c>
      <c r="H28" s="16" t="s">
        <v>146</v>
      </c>
      <c r="K28" s="11">
        <v>0.0009274305555555555</v>
      </c>
      <c r="L28" s="12">
        <v>42.8804982483457</v>
      </c>
      <c r="M28" s="37">
        <f>SUM(L26:L28)</f>
        <v>75.95173219151434</v>
      </c>
      <c r="N28" s="32"/>
    </row>
    <row r="29" spans="1:12" ht="12.75">
      <c r="A29" s="34">
        <v>2</v>
      </c>
      <c r="B29" s="38">
        <f>IF(ISNUMBER(K31),K29+K30+K31,"")</f>
        <v>0.0028456018518518518</v>
      </c>
      <c r="D29" s="14">
        <v>1</v>
      </c>
      <c r="E29" s="9" t="s">
        <v>11</v>
      </c>
      <c r="F29" s="9" t="s">
        <v>42</v>
      </c>
      <c r="H29" s="16" t="s">
        <v>64</v>
      </c>
      <c r="K29" s="11">
        <v>0.000907175925925926</v>
      </c>
      <c r="L29" s="12">
        <v>18.35733748540315</v>
      </c>
    </row>
    <row r="30" spans="6:12" ht="12.75">
      <c r="F30" s="15" t="s">
        <v>45</v>
      </c>
      <c r="H30" s="17" t="s">
        <v>65</v>
      </c>
      <c r="K30" s="13">
        <v>0.0009283564814814815</v>
      </c>
      <c r="L30" s="12">
        <v>44.00155702608049</v>
      </c>
    </row>
    <row r="31" spans="6:14" ht="12.75">
      <c r="F31" s="9" t="s">
        <v>46</v>
      </c>
      <c r="H31" s="16" t="s">
        <v>66</v>
      </c>
      <c r="K31" s="11">
        <v>0.0010100694444444443</v>
      </c>
      <c r="L31" s="12">
        <v>142.9349941611522</v>
      </c>
      <c r="M31" s="37">
        <f>SUM(L29:L31)</f>
        <v>205.29388867263583</v>
      </c>
      <c r="N31" s="32"/>
    </row>
    <row r="32" spans="1:12" ht="12.75">
      <c r="A32" s="34">
        <v>3</v>
      </c>
      <c r="B32" s="38">
        <f>IF(ISNUMBER(K34),K32+K33+K34,"")</f>
        <v>0.0029719907407407408</v>
      </c>
      <c r="D32" s="14">
        <v>1</v>
      </c>
      <c r="E32" s="9" t="s">
        <v>35</v>
      </c>
      <c r="F32" s="9" t="s">
        <v>44</v>
      </c>
      <c r="H32" s="16" t="s">
        <v>131</v>
      </c>
      <c r="K32" s="11">
        <v>0.0009606481481481481</v>
      </c>
      <c r="L32" s="12">
        <v>83.09848189957188</v>
      </c>
    </row>
    <row r="33" spans="6:12" ht="12.75">
      <c r="F33" s="9" t="s">
        <v>52</v>
      </c>
      <c r="H33" s="16" t="s">
        <v>132</v>
      </c>
      <c r="K33" s="11">
        <v>0.0009832175925925926</v>
      </c>
      <c r="L33" s="12">
        <v>110.42428960685106</v>
      </c>
    </row>
    <row r="34" spans="6:14" ht="12.75">
      <c r="F34" s="9" t="s">
        <v>45</v>
      </c>
      <c r="H34" s="16" t="s">
        <v>133</v>
      </c>
      <c r="K34" s="11">
        <v>0.001028125</v>
      </c>
      <c r="L34" s="12">
        <v>164.79564032697544</v>
      </c>
      <c r="M34" s="37">
        <f>SUM(L32:L34)</f>
        <v>358.3184118333984</v>
      </c>
      <c r="N34" s="32"/>
    </row>
    <row r="35" spans="1:12" ht="12.75">
      <c r="A35" s="34">
        <v>4</v>
      </c>
      <c r="B35" s="38">
        <f>IF(ISNUMBER(K37),K35+K36+K37,"")</f>
        <v>0.0029993055555555554</v>
      </c>
      <c r="D35" s="14">
        <v>1</v>
      </c>
      <c r="E35" s="9" t="s">
        <v>10</v>
      </c>
      <c r="F35" s="9" t="s">
        <v>42</v>
      </c>
      <c r="H35" s="16" t="s">
        <v>61</v>
      </c>
      <c r="K35" s="11">
        <v>0.0009658564814814815</v>
      </c>
      <c r="L35" s="12">
        <v>89.40443752432861</v>
      </c>
    </row>
    <row r="36" spans="6:12" ht="12.75">
      <c r="F36" s="9" t="s">
        <v>43</v>
      </c>
      <c r="H36" s="16" t="s">
        <v>62</v>
      </c>
      <c r="K36" s="11">
        <v>0.0010086805555555554</v>
      </c>
      <c r="L36" s="12">
        <v>141.25340599455035</v>
      </c>
    </row>
    <row r="37" spans="6:14" ht="12.75">
      <c r="F37" s="9" t="s">
        <v>43</v>
      </c>
      <c r="H37" s="16" t="s">
        <v>63</v>
      </c>
      <c r="K37" s="11">
        <v>0.0010247685185185184</v>
      </c>
      <c r="L37" s="12">
        <v>160.7318022576876</v>
      </c>
      <c r="M37" s="37">
        <f>SUM(L35:L37)</f>
        <v>391.38964577656657</v>
      </c>
      <c r="N37" s="32"/>
    </row>
    <row r="38" spans="1:12" ht="12.75">
      <c r="A38" s="34">
        <v>5</v>
      </c>
      <c r="B38" s="38">
        <f>IF(ISNUMBER(K40),K38+K39+K40,"")</f>
        <v>0.00303125</v>
      </c>
      <c r="D38" s="14">
        <v>1</v>
      </c>
      <c r="E38" s="9" t="s">
        <v>33</v>
      </c>
      <c r="F38" s="9" t="s">
        <v>57</v>
      </c>
      <c r="H38" s="16" t="s">
        <v>124</v>
      </c>
      <c r="K38" s="11">
        <v>0.0009855324074074074</v>
      </c>
      <c r="L38" s="12">
        <v>113.22693655118746</v>
      </c>
    </row>
    <row r="39" spans="6:12" ht="12.75">
      <c r="F39" s="9" t="s">
        <v>42</v>
      </c>
      <c r="H39" s="16" t="s">
        <v>125</v>
      </c>
      <c r="K39" s="11">
        <v>0.001016898148148148</v>
      </c>
      <c r="L39" s="12">
        <v>151.2028026469443</v>
      </c>
    </row>
    <row r="40" spans="6:14" ht="12.75">
      <c r="F40" s="9" t="s">
        <v>58</v>
      </c>
      <c r="H40" s="16" t="s">
        <v>126</v>
      </c>
      <c r="K40" s="11">
        <v>0.0010288194444444444</v>
      </c>
      <c r="L40" s="12">
        <v>165.63643441027648</v>
      </c>
      <c r="M40" s="37">
        <f>SUM(L38:L40)</f>
        <v>430.06617360840823</v>
      </c>
      <c r="N40" s="32"/>
    </row>
    <row r="41" spans="1:12" ht="12.75">
      <c r="A41" s="34">
        <v>6</v>
      </c>
      <c r="B41" s="38">
        <f>IF(ISNUMBER(K43),K41+K42+K43,"")</f>
        <v>0.0030651620370370372</v>
      </c>
      <c r="D41" s="14">
        <v>1</v>
      </c>
      <c r="E41" s="9" t="s">
        <v>40</v>
      </c>
      <c r="F41" s="9" t="s">
        <v>46</v>
      </c>
      <c r="H41" s="16" t="s">
        <v>147</v>
      </c>
      <c r="K41" s="11">
        <v>0.0009686342592592593</v>
      </c>
      <c r="L41" s="12">
        <v>92.76761385753207</v>
      </c>
    </row>
    <row r="42" spans="6:12" ht="12.75">
      <c r="F42" s="9" t="s">
        <v>42</v>
      </c>
      <c r="H42" s="16" t="s">
        <v>148</v>
      </c>
      <c r="K42" s="11">
        <v>0.0010409722222222224</v>
      </c>
      <c r="L42" s="12">
        <v>180.35033086804242</v>
      </c>
    </row>
    <row r="43" spans="6:14" ht="12.75">
      <c r="F43" s="9" t="s">
        <v>59</v>
      </c>
      <c r="H43" s="16" t="s">
        <v>149</v>
      </c>
      <c r="K43" s="11">
        <v>0.0010555555555555555</v>
      </c>
      <c r="L43" s="12">
        <v>198.00700661736073</v>
      </c>
      <c r="M43" s="37">
        <f>SUM(L41:L43)</f>
        <v>471.1249513429352</v>
      </c>
      <c r="N43" s="32"/>
    </row>
    <row r="44" spans="1:12" ht="12.75">
      <c r="A44" s="34">
        <v>7</v>
      </c>
      <c r="B44" s="38">
        <f>IF(ISNUMBER(K46),K44+K45+K46,"")</f>
        <v>0.0031173611111111107</v>
      </c>
      <c r="D44" s="14">
        <v>1</v>
      </c>
      <c r="E44" s="9" t="s">
        <v>24</v>
      </c>
      <c r="F44" s="9" t="s">
        <v>56</v>
      </c>
      <c r="H44" s="16" t="s">
        <v>96</v>
      </c>
      <c r="K44" s="11">
        <v>0.001007175925925926</v>
      </c>
      <c r="L44" s="12">
        <v>139.43168548073186</v>
      </c>
    </row>
    <row r="45" spans="6:12" ht="12.75">
      <c r="F45" s="9" t="s">
        <v>56</v>
      </c>
      <c r="H45" s="16" t="s">
        <v>97</v>
      </c>
      <c r="K45" s="11">
        <v>0.0010458333333333333</v>
      </c>
      <c r="L45" s="12">
        <v>186.2358894511483</v>
      </c>
    </row>
    <row r="46" spans="6:14" ht="12.75">
      <c r="F46" s="9" t="s">
        <v>42</v>
      </c>
      <c r="H46" s="16" t="s">
        <v>98</v>
      </c>
      <c r="K46" s="11">
        <v>0.0010643518518518517</v>
      </c>
      <c r="L46" s="12">
        <v>208.65706500583883</v>
      </c>
      <c r="M46" s="37">
        <f>SUM(L44:L46)</f>
        <v>534.324639937719</v>
      </c>
      <c r="N46" s="32"/>
    </row>
    <row r="47" spans="1:12" ht="12.75">
      <c r="A47" s="34">
        <v>8</v>
      </c>
      <c r="B47" s="38">
        <f>IF(ISNUMBER(K49),K47+K48+K49,"")</f>
        <v>0.0031184027777777777</v>
      </c>
      <c r="D47" s="14">
        <v>1</v>
      </c>
      <c r="E47" s="9" t="s">
        <v>30</v>
      </c>
      <c r="F47" s="9" t="s">
        <v>54</v>
      </c>
      <c r="H47" s="16" t="s">
        <v>113</v>
      </c>
      <c r="K47" s="11">
        <v>0.001009375</v>
      </c>
      <c r="L47" s="12">
        <v>142.0942000778516</v>
      </c>
    </row>
    <row r="48" spans="6:12" ht="12.75">
      <c r="F48" s="9" t="s">
        <v>44</v>
      </c>
      <c r="H48" s="16" t="s">
        <v>114</v>
      </c>
      <c r="K48" s="11">
        <v>0.0010100694444444443</v>
      </c>
      <c r="L48" s="12">
        <v>142.9349941611522</v>
      </c>
    </row>
    <row r="49" spans="6:14" ht="12.75">
      <c r="F49" s="9" t="s">
        <v>46</v>
      </c>
      <c r="H49" s="16" t="s">
        <v>115</v>
      </c>
      <c r="K49" s="11">
        <v>0.0010989583333333333</v>
      </c>
      <c r="L49" s="12">
        <v>250.55663682366685</v>
      </c>
      <c r="M49" s="37">
        <f>SUM(L47:L49)</f>
        <v>535.5858310626706</v>
      </c>
      <c r="N49" s="32"/>
    </row>
    <row r="50" spans="1:12" ht="12.75">
      <c r="A50" s="34">
        <v>9</v>
      </c>
      <c r="B50" s="38">
        <f>IF(ISNUMBER(K52),K50+K51+K52,"")</f>
        <v>0.003145833333333333</v>
      </c>
      <c r="D50" s="14">
        <v>1</v>
      </c>
      <c r="E50" s="9" t="s">
        <v>13</v>
      </c>
      <c r="F50" s="9" t="s">
        <v>42</v>
      </c>
      <c r="H50" s="16" t="s">
        <v>69</v>
      </c>
      <c r="K50" s="11">
        <v>0.0009618055555555556</v>
      </c>
      <c r="L50" s="12">
        <v>84.4998053717402</v>
      </c>
    </row>
    <row r="51" spans="6:12" ht="12.75">
      <c r="F51" s="9" t="s">
        <v>49</v>
      </c>
      <c r="H51" s="16" t="s">
        <v>70</v>
      </c>
      <c r="K51" s="11">
        <v>0.0010916666666666668</v>
      </c>
      <c r="L51" s="12">
        <v>241.7282989490077</v>
      </c>
    </row>
    <row r="52" spans="6:14" ht="12.75">
      <c r="F52" s="9" t="s">
        <v>46</v>
      </c>
      <c r="H52" s="16" t="s">
        <v>71</v>
      </c>
      <c r="K52" s="11">
        <v>0.001092361111111111</v>
      </c>
      <c r="L52" s="12">
        <v>242.56909303230827</v>
      </c>
      <c r="M52" s="37">
        <f>SUM(L50:L52)</f>
        <v>568.7971973530562</v>
      </c>
      <c r="N52" s="32"/>
    </row>
    <row r="53" spans="1:12" ht="12.75">
      <c r="A53" s="34">
        <v>10</v>
      </c>
      <c r="B53" s="38">
        <f>IF(ISNUMBER(K55),K53+K54+K55,"")</f>
        <v>0.003225925925925926</v>
      </c>
      <c r="D53" s="14">
        <v>1</v>
      </c>
      <c r="E53" s="9" t="s">
        <v>14</v>
      </c>
      <c r="F53" s="9" t="s">
        <v>46</v>
      </c>
      <c r="H53" s="16" t="s">
        <v>72</v>
      </c>
      <c r="K53" s="11">
        <v>0.0010407407407407407</v>
      </c>
      <c r="L53" s="12">
        <v>180.07006617360844</v>
      </c>
    </row>
    <row r="54" spans="6:12" ht="12.75">
      <c r="F54" s="9" t="s">
        <v>43</v>
      </c>
      <c r="H54" s="16" t="s">
        <v>73</v>
      </c>
      <c r="K54" s="11">
        <v>0.0010554398148148148</v>
      </c>
      <c r="L54" s="12">
        <v>197.86687427014408</v>
      </c>
    </row>
    <row r="55" spans="6:14" ht="12.75">
      <c r="F55" s="9" t="s">
        <v>42</v>
      </c>
      <c r="H55" s="16" t="s">
        <v>74</v>
      </c>
      <c r="K55" s="11">
        <v>0.0011297453703703704</v>
      </c>
      <c r="L55" s="12">
        <v>287.83184118334</v>
      </c>
      <c r="M55" s="37">
        <f>SUM(L53:L55)</f>
        <v>665.7687816270925</v>
      </c>
      <c r="N55" s="32"/>
    </row>
    <row r="56" spans="1:12" ht="12.75">
      <c r="A56" s="34">
        <v>11</v>
      </c>
      <c r="B56" s="38">
        <f>IF(ISNUMBER(K58),K56+K57+K58,"")</f>
        <v>0.003240162037037037</v>
      </c>
      <c r="D56" s="14">
        <v>1</v>
      </c>
      <c r="E56" s="9" t="s">
        <v>27</v>
      </c>
      <c r="F56" s="9" t="s">
        <v>46</v>
      </c>
      <c r="H56" s="16" t="s">
        <v>104</v>
      </c>
      <c r="K56" s="11">
        <v>0.001048726851851852</v>
      </c>
      <c r="L56" s="12">
        <v>189.73919813156908</v>
      </c>
    </row>
    <row r="57" spans="6:12" ht="12.75">
      <c r="F57" s="9" t="s">
        <v>47</v>
      </c>
      <c r="H57" s="16" t="s">
        <v>105</v>
      </c>
      <c r="K57" s="11">
        <v>0.0010937499999999999</v>
      </c>
      <c r="L57" s="12">
        <v>244.2506811989099</v>
      </c>
    </row>
    <row r="58" spans="6:14" ht="12.75">
      <c r="F58" s="9" t="s">
        <v>42</v>
      </c>
      <c r="H58" s="16" t="s">
        <v>106</v>
      </c>
      <c r="K58" s="11">
        <v>0.0010976851851851853</v>
      </c>
      <c r="L58" s="12">
        <v>249.0151810042821</v>
      </c>
      <c r="M58" s="37">
        <f>SUM(L56:L58)</f>
        <v>683.0050603347611</v>
      </c>
      <c r="N58" s="32"/>
    </row>
    <row r="59" spans="1:12" ht="12.75">
      <c r="A59" s="34">
        <v>12</v>
      </c>
      <c r="B59" s="38">
        <f>IF(ISNUMBER(K61),K59+K60+K61,"")</f>
        <v>0.003280787037037037</v>
      </c>
      <c r="D59" s="14">
        <v>1</v>
      </c>
      <c r="E59" s="9" t="s">
        <v>32</v>
      </c>
      <c r="F59" s="9" t="s">
        <v>50</v>
      </c>
      <c r="H59" s="16" t="s">
        <v>119</v>
      </c>
      <c r="K59" s="11">
        <v>0.0010574074074074073</v>
      </c>
      <c r="L59" s="12">
        <v>200.24912417282985</v>
      </c>
    </row>
    <row r="60" spans="6:12" ht="12.75">
      <c r="F60" s="9" t="s">
        <v>47</v>
      </c>
      <c r="H60" s="16" t="s">
        <v>120</v>
      </c>
      <c r="K60" s="11">
        <v>0.0010974537037037038</v>
      </c>
      <c r="L60" s="12">
        <v>248.7349163098486</v>
      </c>
    </row>
    <row r="61" spans="6:14" ht="12.75">
      <c r="F61" s="9" t="s">
        <v>42</v>
      </c>
      <c r="H61" s="16" t="s">
        <v>121</v>
      </c>
      <c r="K61" s="11">
        <v>0.0011259259259259258</v>
      </c>
      <c r="L61" s="12">
        <v>283.20747372518485</v>
      </c>
      <c r="M61" s="37">
        <f>SUM(L59:L61)</f>
        <v>732.1915142078633</v>
      </c>
      <c r="N61" s="32"/>
    </row>
    <row r="62" spans="1:12" ht="12.75">
      <c r="A62" s="34">
        <v>13</v>
      </c>
      <c r="B62" s="38">
        <f>IF(ISNUMBER(K64),K62+K63+K64,"")</f>
        <v>0.0032809027777777784</v>
      </c>
      <c r="D62" s="14">
        <v>1</v>
      </c>
      <c r="E62" s="9" t="s">
        <v>17</v>
      </c>
      <c r="F62" s="9" t="s">
        <v>46</v>
      </c>
      <c r="H62" s="16" t="s">
        <v>81</v>
      </c>
      <c r="K62" s="11">
        <v>0.0010349537037037037</v>
      </c>
      <c r="L62" s="12">
        <v>173.06344881276777</v>
      </c>
    </row>
    <row r="63" spans="6:12" ht="12.75">
      <c r="F63" s="9" t="s">
        <v>51</v>
      </c>
      <c r="H63" s="16" t="s">
        <v>82</v>
      </c>
      <c r="K63" s="11">
        <v>0.001085300925925926</v>
      </c>
      <c r="L63" s="12">
        <v>234.02101985208265</v>
      </c>
    </row>
    <row r="64" spans="6:14" ht="12.75">
      <c r="F64" s="9" t="s">
        <v>42</v>
      </c>
      <c r="H64" s="16" t="s">
        <v>83</v>
      </c>
      <c r="K64" s="11">
        <v>0.0011606481481481483</v>
      </c>
      <c r="L64" s="12">
        <v>325.24717789023</v>
      </c>
      <c r="M64" s="37">
        <f>SUM(L62:L64)</f>
        <v>732.3316465550804</v>
      </c>
      <c r="N64" s="32"/>
    </row>
    <row r="65" spans="1:12" ht="12.75">
      <c r="A65" s="34">
        <v>14</v>
      </c>
      <c r="B65" s="38">
        <f>IF(ISNUMBER(K67),K65+K66+K67,"")</f>
        <v>0.003309027777777778</v>
      </c>
      <c r="D65" s="14">
        <v>1</v>
      </c>
      <c r="E65" s="9" t="s">
        <v>31</v>
      </c>
      <c r="F65" s="9" t="s">
        <v>54</v>
      </c>
      <c r="H65" s="16" t="s">
        <v>116</v>
      </c>
      <c r="K65" s="11">
        <v>0.001000925925925926</v>
      </c>
      <c r="L65" s="12">
        <v>131.86453873102369</v>
      </c>
    </row>
    <row r="66" spans="6:12" ht="12.75">
      <c r="F66" s="9" t="s">
        <v>46</v>
      </c>
      <c r="H66" s="16" t="s">
        <v>117</v>
      </c>
      <c r="K66" s="11">
        <v>0.0010804398148148149</v>
      </c>
      <c r="L66" s="12">
        <v>228.13546126897631</v>
      </c>
    </row>
    <row r="67" spans="6:14" ht="12.75">
      <c r="F67" s="9" t="s">
        <v>54</v>
      </c>
      <c r="H67" s="16" t="s">
        <v>118</v>
      </c>
      <c r="K67" s="11">
        <v>0.001227662037037037</v>
      </c>
      <c r="L67" s="12">
        <v>406.38380692876626</v>
      </c>
      <c r="M67" s="37">
        <f>SUM(L65:L67)</f>
        <v>766.3838069287663</v>
      </c>
      <c r="N67" s="32"/>
    </row>
    <row r="68" spans="1:12" ht="12.75">
      <c r="A68" s="34">
        <v>15</v>
      </c>
      <c r="B68" s="38">
        <f>IF(ISNUMBER(K70),K68+K69+K70,"")</f>
        <v>0.0033474537037037036</v>
      </c>
      <c r="D68" s="14">
        <v>1</v>
      </c>
      <c r="E68" s="9" t="s">
        <v>37</v>
      </c>
      <c r="F68" s="9" t="s">
        <v>44</v>
      </c>
      <c r="H68" s="16" t="s">
        <v>138</v>
      </c>
      <c r="K68" s="11">
        <v>0.0009081018518518519</v>
      </c>
      <c r="L68" s="12">
        <v>19.47839626313771</v>
      </c>
    </row>
    <row r="69" spans="6:12" ht="12.75">
      <c r="F69" s="9" t="s">
        <v>46</v>
      </c>
      <c r="H69" s="16" t="s">
        <v>139</v>
      </c>
      <c r="K69" s="11">
        <v>0.0010252314814814813</v>
      </c>
      <c r="L69" s="12">
        <v>161.2923316465551</v>
      </c>
    </row>
    <row r="70" spans="6:14" ht="12.75">
      <c r="F70" s="9" t="s">
        <v>51</v>
      </c>
      <c r="H70" s="16" t="s">
        <v>140</v>
      </c>
      <c r="K70" s="11">
        <v>0.0014141203703703703</v>
      </c>
      <c r="L70" s="12">
        <v>632.1370182950564</v>
      </c>
      <c r="M70" s="37">
        <f>SUM(L68:L70)</f>
        <v>812.9077462047492</v>
      </c>
      <c r="N70" s="32"/>
    </row>
    <row r="71" spans="1:12" ht="12.75">
      <c r="A71" s="34">
        <v>16</v>
      </c>
      <c r="B71" s="38">
        <f>IF(ISNUMBER(K73),K71+K72+K73,"")</f>
        <v>0.0033625</v>
      </c>
      <c r="D71" s="14">
        <v>1</v>
      </c>
      <c r="E71" s="9" t="s">
        <v>16</v>
      </c>
      <c r="F71" s="9" t="s">
        <v>50</v>
      </c>
      <c r="H71" s="16" t="s">
        <v>78</v>
      </c>
      <c r="K71" s="11">
        <v>0.001001388888888889</v>
      </c>
      <c r="L71" s="12">
        <v>132.4250681198912</v>
      </c>
    </row>
    <row r="72" spans="6:12" ht="12.75">
      <c r="F72" s="9" t="s">
        <v>47</v>
      </c>
      <c r="H72" s="16" t="s">
        <v>79</v>
      </c>
      <c r="K72" s="11">
        <v>0.0010271990740740743</v>
      </c>
      <c r="L72" s="12">
        <v>163.67458154924134</v>
      </c>
    </row>
    <row r="73" spans="6:14" ht="12.75">
      <c r="F73" s="9" t="s">
        <v>42</v>
      </c>
      <c r="H73" s="16" t="s">
        <v>80</v>
      </c>
      <c r="K73" s="11">
        <v>0.001333912037037037</v>
      </c>
      <c r="L73" s="12">
        <v>535.0253016738031</v>
      </c>
      <c r="M73" s="37">
        <f>SUM(L71:L73)</f>
        <v>831.1249513429357</v>
      </c>
      <c r="N73" s="32"/>
    </row>
    <row r="74" spans="1:12" ht="12.75">
      <c r="A74" s="34">
        <v>17</v>
      </c>
      <c r="B74" s="38">
        <f>IF(ISNUMBER(K76),K74+K75+K76,"")</f>
        <v>0.003365277777777778</v>
      </c>
      <c r="D74" s="14">
        <v>1</v>
      </c>
      <c r="E74" s="9" t="s">
        <v>34</v>
      </c>
      <c r="F74" s="9" t="s">
        <v>54</v>
      </c>
      <c r="H74" s="16" t="s">
        <v>127</v>
      </c>
      <c r="K74" s="11">
        <v>0.0010700231481481483</v>
      </c>
      <c r="L74" s="12">
        <v>215.5235500194633</v>
      </c>
    </row>
    <row r="75" spans="6:12" ht="12.75">
      <c r="F75" s="9" t="s">
        <v>46</v>
      </c>
      <c r="H75" s="16" t="s">
        <v>128</v>
      </c>
      <c r="K75" s="11">
        <v>0.0011464120370370371</v>
      </c>
      <c r="L75" s="12">
        <v>308.0108991825616</v>
      </c>
    </row>
    <row r="76" spans="6:14" ht="12.75">
      <c r="F76" s="9" t="s">
        <v>52</v>
      </c>
      <c r="H76" s="16" t="s">
        <v>129</v>
      </c>
      <c r="K76" s="11">
        <v>0.0011488425925925926</v>
      </c>
      <c r="L76" s="12">
        <v>310.95367847411467</v>
      </c>
      <c r="M76" s="37">
        <f>SUM(L74:L76)</f>
        <v>834.4881276761396</v>
      </c>
      <c r="N76" s="32"/>
    </row>
    <row r="77" spans="1:12" ht="12.75">
      <c r="A77" s="14" t="s">
        <v>201</v>
      </c>
      <c r="B77" s="38">
        <f>IF(ISNUMBER(K79),K77+K78+K79,"")</f>
        <v>0.00336875</v>
      </c>
      <c r="D77" s="14">
        <v>1</v>
      </c>
      <c r="E77" s="9" t="s">
        <v>25</v>
      </c>
      <c r="F77" s="9" t="s">
        <v>42</v>
      </c>
      <c r="H77" s="16" t="s">
        <v>122</v>
      </c>
      <c r="K77" s="11">
        <v>0.0010011574074074074</v>
      </c>
      <c r="L77" s="12">
        <v>132.14480342545767</v>
      </c>
    </row>
    <row r="78" spans="6:12" ht="12.75">
      <c r="F78" s="9" t="s">
        <v>56</v>
      </c>
      <c r="H78" s="16" t="s">
        <v>100</v>
      </c>
      <c r="K78" s="11">
        <v>0.0011461805555555557</v>
      </c>
      <c r="L78" s="12">
        <v>307.73063448812786</v>
      </c>
    </row>
    <row r="79" spans="6:14" ht="12.75">
      <c r="F79" s="9" t="s">
        <v>42</v>
      </c>
      <c r="H79" s="16" t="s">
        <v>123</v>
      </c>
      <c r="K79" s="11">
        <v>0.0012214120370370371</v>
      </c>
      <c r="L79" s="12">
        <v>398.8166601790583</v>
      </c>
      <c r="M79" s="37">
        <f>SUM(L77:L79)</f>
        <v>838.6920980926438</v>
      </c>
      <c r="N79" s="32"/>
    </row>
    <row r="80" spans="1:12" ht="12.75">
      <c r="A80" s="34">
        <v>18</v>
      </c>
      <c r="B80" s="38">
        <f>IF(ISNUMBER(K82),K80+K81+K82,"")</f>
        <v>0.0033792824074074077</v>
      </c>
      <c r="D80" s="14">
        <v>1</v>
      </c>
      <c r="E80" s="9" t="s">
        <v>22</v>
      </c>
      <c r="F80" s="9" t="s">
        <v>47</v>
      </c>
      <c r="H80" s="16" t="s">
        <v>91</v>
      </c>
      <c r="K80" s="11">
        <v>0.0010342592592592593</v>
      </c>
      <c r="L80" s="12">
        <v>172.22265472946674</v>
      </c>
    </row>
    <row r="81" spans="6:12" ht="12.75">
      <c r="F81" s="9" t="s">
        <v>47</v>
      </c>
      <c r="H81" s="16" t="s">
        <v>92</v>
      </c>
      <c r="K81" s="11">
        <v>0.0011255787037037037</v>
      </c>
      <c r="L81" s="12">
        <v>282.7870766835347</v>
      </c>
    </row>
    <row r="82" spans="6:14" ht="12.75">
      <c r="F82" s="9" t="s">
        <v>55</v>
      </c>
      <c r="H82" s="16" t="s">
        <v>93</v>
      </c>
      <c r="K82" s="11">
        <v>0.0012194444444444444</v>
      </c>
      <c r="L82" s="12">
        <v>396.4344102763723</v>
      </c>
      <c r="M82" s="37">
        <f>SUM(L80:L82)</f>
        <v>851.4441416893737</v>
      </c>
      <c r="N82" s="32"/>
    </row>
    <row r="83" spans="1:12" ht="12.75">
      <c r="A83" s="34">
        <v>19</v>
      </c>
      <c r="B83" s="38">
        <f>IF(ISNUMBER(K85),K83+K84+K85,"")</f>
        <v>0.003382638888888889</v>
      </c>
      <c r="D83" s="14">
        <v>1</v>
      </c>
      <c r="E83" s="9" t="s">
        <v>36</v>
      </c>
      <c r="F83" s="9" t="s">
        <v>46</v>
      </c>
      <c r="H83" s="16" t="s">
        <v>135</v>
      </c>
      <c r="K83" s="11">
        <v>0.0010072916666666665</v>
      </c>
      <c r="L83" s="12">
        <v>139.57181782794873</v>
      </c>
    </row>
    <row r="84" spans="6:12" ht="12.75">
      <c r="F84" s="9" t="s">
        <v>47</v>
      </c>
      <c r="H84" s="16" t="s">
        <v>136</v>
      </c>
      <c r="K84" s="11">
        <v>0.0011547453703703704</v>
      </c>
      <c r="L84" s="12">
        <v>318.10042818217244</v>
      </c>
    </row>
    <row r="85" spans="6:14" ht="12.75">
      <c r="F85" s="9" t="s">
        <v>47</v>
      </c>
      <c r="H85" s="16" t="s">
        <v>137</v>
      </c>
      <c r="K85" s="11">
        <v>0.0012206018518518518</v>
      </c>
      <c r="L85" s="12">
        <v>397.8357337485404</v>
      </c>
      <c r="M85" s="37">
        <f>SUM(L83:L85)</f>
        <v>855.5079797586616</v>
      </c>
      <c r="N85" s="32"/>
    </row>
    <row r="86" spans="1:12" ht="12.75">
      <c r="A86" s="34">
        <v>20</v>
      </c>
      <c r="B86" s="38">
        <f>IF(ISNUMBER(K88),K86+K87+K88,"")</f>
        <v>0.0034864583333333336</v>
      </c>
      <c r="D86" s="14">
        <v>1</v>
      </c>
      <c r="E86" s="9" t="s">
        <v>15</v>
      </c>
      <c r="F86" s="9" t="s">
        <v>46</v>
      </c>
      <c r="H86" s="16" t="s">
        <v>75</v>
      </c>
      <c r="K86" s="11">
        <v>0.0010255787037037037</v>
      </c>
      <c r="L86" s="12">
        <v>161.71272868820552</v>
      </c>
    </row>
    <row r="87" spans="6:12" ht="12.75">
      <c r="F87" s="9" t="s">
        <v>42</v>
      </c>
      <c r="H87" s="16" t="s">
        <v>76</v>
      </c>
      <c r="K87" s="11">
        <v>0.0011122685185185185</v>
      </c>
      <c r="L87" s="12">
        <v>266.67185675360065</v>
      </c>
    </row>
    <row r="88" spans="6:14" ht="12.75">
      <c r="F88" s="9" t="s">
        <v>42</v>
      </c>
      <c r="H88" s="16" t="s">
        <v>77</v>
      </c>
      <c r="K88" s="11">
        <v>0.0013486111111111112</v>
      </c>
      <c r="L88" s="12">
        <v>552.8221097703388</v>
      </c>
      <c r="M88" s="37">
        <f>SUM(L86:L88)</f>
        <v>981.206695212145</v>
      </c>
      <c r="N88" s="32"/>
    </row>
    <row r="89" spans="1:12" ht="12.75">
      <c r="A89" s="34">
        <v>21</v>
      </c>
      <c r="B89" s="38">
        <f>IF(ISNUMBER(K91),K89+K90+K91,"")</f>
        <v>0.0034876157407407408</v>
      </c>
      <c r="D89" s="14">
        <v>1</v>
      </c>
      <c r="E89" s="9" t="s">
        <v>26</v>
      </c>
      <c r="F89" s="9" t="s">
        <v>42</v>
      </c>
      <c r="H89" s="16" t="s">
        <v>101</v>
      </c>
      <c r="K89" s="11">
        <v>0.0010984953703703706</v>
      </c>
      <c r="L89" s="12">
        <v>249.9961074347998</v>
      </c>
    </row>
    <row r="90" spans="6:12" ht="12.75">
      <c r="F90" s="9" t="s">
        <v>45</v>
      </c>
      <c r="H90" s="16" t="s">
        <v>102</v>
      </c>
      <c r="K90" s="11">
        <v>0.0011902777777777777</v>
      </c>
      <c r="L90" s="12">
        <v>361.12105877773456</v>
      </c>
    </row>
    <row r="91" spans="6:14" ht="12.75">
      <c r="F91" s="9" t="s">
        <v>56</v>
      </c>
      <c r="H91" s="16" t="s">
        <v>103</v>
      </c>
      <c r="K91" s="11">
        <v>0.0011988425925925925</v>
      </c>
      <c r="L91" s="12">
        <v>371.4908524717789</v>
      </c>
      <c r="M91" s="37">
        <f>SUM(L89:L91)</f>
        <v>982.6080186843133</v>
      </c>
      <c r="N91" s="32"/>
    </row>
    <row r="92" spans="1:12" ht="12.75">
      <c r="A92" s="34">
        <v>22</v>
      </c>
      <c r="B92" s="38">
        <f>IF(ISNUMBER(K94),K92+K93+K94,"")</f>
        <v>0.0035122685185185187</v>
      </c>
      <c r="D92" s="14">
        <v>1</v>
      </c>
      <c r="E92" s="9" t="s">
        <v>41</v>
      </c>
      <c r="F92" s="9" t="s">
        <v>59</v>
      </c>
      <c r="H92" s="16" t="s">
        <v>150</v>
      </c>
      <c r="K92" s="11">
        <v>0.001124074074074074</v>
      </c>
      <c r="L92" s="12">
        <v>280.96535616971596</v>
      </c>
    </row>
    <row r="93" spans="6:12" ht="12.75">
      <c r="F93" s="9" t="s">
        <v>46</v>
      </c>
      <c r="H93" s="16" t="s">
        <v>151</v>
      </c>
      <c r="K93" s="11">
        <v>0.001187037037037037</v>
      </c>
      <c r="L93" s="12">
        <v>357.1973530556638</v>
      </c>
    </row>
    <row r="94" spans="6:14" ht="12.75">
      <c r="F94" s="9" t="s">
        <v>59</v>
      </c>
      <c r="H94" s="16" t="s">
        <v>152</v>
      </c>
      <c r="K94" s="11">
        <v>0.0012011574074074075</v>
      </c>
      <c r="L94" s="12">
        <v>374.29349941611554</v>
      </c>
      <c r="M94" s="37">
        <f>SUM(L92:L94)</f>
        <v>1012.4562086414953</v>
      </c>
      <c r="N94" s="32"/>
    </row>
    <row r="95" spans="1:12" ht="12.75">
      <c r="A95" s="14" t="s">
        <v>201</v>
      </c>
      <c r="B95" s="38">
        <f>IF(ISNUMBER(K97),K95+K96+K97,"")</f>
        <v>0.0035378472222222226</v>
      </c>
      <c r="D95" s="14">
        <v>1</v>
      </c>
      <c r="E95" s="9" t="s">
        <v>12</v>
      </c>
      <c r="F95" s="9" t="s">
        <v>42</v>
      </c>
      <c r="H95" s="16" t="s">
        <v>134</v>
      </c>
      <c r="K95" s="11">
        <v>0.0010412037037037037</v>
      </c>
      <c r="L95" s="12">
        <v>180.63059556247572</v>
      </c>
    </row>
    <row r="96" spans="6:12" ht="12.75">
      <c r="F96" s="9" t="s">
        <v>42</v>
      </c>
      <c r="H96" s="16" t="s">
        <v>67</v>
      </c>
      <c r="K96" s="11">
        <v>0.0011511574074074074</v>
      </c>
      <c r="L96" s="12">
        <v>313.75632541845084</v>
      </c>
    </row>
    <row r="97" spans="6:14" ht="12.75">
      <c r="F97" s="9" t="s">
        <v>47</v>
      </c>
      <c r="H97" s="16" t="s">
        <v>68</v>
      </c>
      <c r="K97" s="11">
        <v>0.0013454861111111113</v>
      </c>
      <c r="L97" s="12">
        <v>549.0385363954852</v>
      </c>
      <c r="M97" s="37">
        <f>SUM(L95:L97)</f>
        <v>1043.4254573764117</v>
      </c>
      <c r="N97" s="32"/>
    </row>
    <row r="98" spans="1:12" ht="12.75">
      <c r="A98" s="34">
        <v>23</v>
      </c>
      <c r="B98" s="38">
        <f>IF(ISNUMBER(K100),K98+K99+K100,"")</f>
        <v>0.003617708333333333</v>
      </c>
      <c r="D98" s="14">
        <v>1</v>
      </c>
      <c r="E98" s="9" t="s">
        <v>21</v>
      </c>
      <c r="F98" s="9" t="s">
        <v>46</v>
      </c>
      <c r="H98" s="16" t="s">
        <v>88</v>
      </c>
      <c r="K98" s="11">
        <v>0.0010127314814814814</v>
      </c>
      <c r="L98" s="12">
        <v>146.158038147139</v>
      </c>
    </row>
    <row r="99" spans="6:12" ht="12.75">
      <c r="F99" s="9" t="s">
        <v>47</v>
      </c>
      <c r="H99" s="16" t="s">
        <v>89</v>
      </c>
      <c r="K99" s="11">
        <v>0.0012614583333333334</v>
      </c>
      <c r="L99" s="12">
        <v>447.30245231607637</v>
      </c>
    </row>
    <row r="100" spans="6:14" ht="12.75">
      <c r="F100" s="9" t="s">
        <v>47</v>
      </c>
      <c r="H100" s="16" t="s">
        <v>90</v>
      </c>
      <c r="K100" s="11">
        <v>0.0013435185185185184</v>
      </c>
      <c r="L100" s="12">
        <v>546.6562864927987</v>
      </c>
      <c r="M100" s="37">
        <f>SUM(L98:L100)</f>
        <v>1140.116776956014</v>
      </c>
      <c r="N100" s="32"/>
    </row>
    <row r="101" spans="1:12" ht="12.75">
      <c r="A101" s="34">
        <v>24</v>
      </c>
      <c r="B101" s="38">
        <f>IF(ISNUMBER(K103),K101+K102+K103,"")</f>
        <v>0.0036788194444444438</v>
      </c>
      <c r="D101" s="14">
        <v>1</v>
      </c>
      <c r="E101" s="9" t="s">
        <v>29</v>
      </c>
      <c r="F101" s="9" t="s">
        <v>52</v>
      </c>
      <c r="H101" s="16" t="s">
        <v>110</v>
      </c>
      <c r="K101" s="11">
        <v>0.0011502314814814815</v>
      </c>
      <c r="L101" s="12">
        <v>312.6352666407163</v>
      </c>
    </row>
    <row r="102" spans="6:12" ht="12.75">
      <c r="F102" s="9" t="s">
        <v>46</v>
      </c>
      <c r="H102" s="16" t="s">
        <v>111</v>
      </c>
      <c r="K102" s="11">
        <v>0.0012005787037037035</v>
      </c>
      <c r="L102" s="12">
        <v>373.5928376800309</v>
      </c>
    </row>
    <row r="103" spans="6:14" ht="12.75">
      <c r="F103" s="9" t="s">
        <v>45</v>
      </c>
      <c r="H103" s="16" t="s">
        <v>112</v>
      </c>
      <c r="K103" s="11">
        <v>0.001328009259259259</v>
      </c>
      <c r="L103" s="12">
        <v>527.8785519657454</v>
      </c>
      <c r="M103" s="37">
        <f>SUM(L101:L103)</f>
        <v>1214.1066562864926</v>
      </c>
      <c r="N103" s="32"/>
    </row>
    <row r="104" spans="1:12" ht="12.75">
      <c r="A104" s="34">
        <v>25</v>
      </c>
      <c r="B104" s="38">
        <f>IF(ISNUMBER(K106),K104+K105+K106,"")</f>
      </c>
      <c r="D104" s="14">
        <v>1</v>
      </c>
      <c r="E104" s="9" t="s">
        <v>20</v>
      </c>
      <c r="F104" s="9" t="s">
        <v>46</v>
      </c>
      <c r="H104" s="16" t="s">
        <v>86</v>
      </c>
      <c r="K104" s="11">
        <v>0.0009371527777777777</v>
      </c>
      <c r="L104" s="12">
        <v>54.651615414558364</v>
      </c>
    </row>
    <row r="105" spans="6:12" ht="12.75">
      <c r="F105" s="9" t="s">
        <v>53</v>
      </c>
      <c r="H105" s="16" t="s">
        <v>87</v>
      </c>
      <c r="K105" s="11">
        <v>0.0010045138888888888</v>
      </c>
      <c r="L105" s="12">
        <v>136.20864149474482</v>
      </c>
    </row>
    <row r="106" spans="6:14" ht="12.75">
      <c r="F106" s="9" t="s">
        <v>191</v>
      </c>
      <c r="H106" s="16" t="s">
        <v>200</v>
      </c>
      <c r="I106" s="9"/>
      <c r="K106" s="11" t="s">
        <v>191</v>
      </c>
      <c r="L106" s="12">
        <v>1045.29</v>
      </c>
      <c r="M106" s="37">
        <f>SUM(L104:L106)</f>
        <v>1236.1502569093032</v>
      </c>
      <c r="N106" s="32"/>
    </row>
    <row r="107" spans="1:12" ht="12.75">
      <c r="A107" s="34">
        <v>26</v>
      </c>
      <c r="B107" s="38">
        <f>IF(ISNUMBER(K109),K107+K108+K109,"")</f>
        <v>0.0038564814814814816</v>
      </c>
      <c r="D107" s="14">
        <v>1</v>
      </c>
      <c r="E107" s="9" t="s">
        <v>38</v>
      </c>
      <c r="F107" s="9" t="s">
        <v>59</v>
      </c>
      <c r="H107" s="16" t="s">
        <v>141</v>
      </c>
      <c r="K107" s="11">
        <v>0.0012527777777777778</v>
      </c>
      <c r="L107" s="12">
        <v>436.7925262748154</v>
      </c>
    </row>
    <row r="108" spans="6:12" ht="12.75">
      <c r="F108" s="9" t="s">
        <v>59</v>
      </c>
      <c r="H108" s="16" t="s">
        <v>142</v>
      </c>
      <c r="K108" s="11">
        <v>0.001279976851851852</v>
      </c>
      <c r="L108" s="12">
        <v>469.72362787076713</v>
      </c>
    </row>
    <row r="109" spans="6:14" ht="12.75">
      <c r="F109" s="9" t="s">
        <v>59</v>
      </c>
      <c r="H109" s="16" t="s">
        <v>143</v>
      </c>
      <c r="K109" s="11">
        <v>0.0013237268518518518</v>
      </c>
      <c r="L109" s="12">
        <v>522.6936551187234</v>
      </c>
      <c r="M109" s="37">
        <f>SUM(L107:L109)</f>
        <v>1429.209809264306</v>
      </c>
      <c r="N109" s="32"/>
    </row>
    <row r="110" spans="1:12" ht="12.75">
      <c r="A110" s="14" t="s">
        <v>201</v>
      </c>
      <c r="B110" s="38">
        <f>IF(ISNUMBER(K112),K110+K111+K112,"")</f>
      </c>
      <c r="D110" s="14">
        <v>1</v>
      </c>
      <c r="E110" s="9" t="s">
        <v>19</v>
      </c>
      <c r="F110" s="9" t="s">
        <v>57</v>
      </c>
      <c r="H110" s="16" t="s">
        <v>99</v>
      </c>
      <c r="K110" s="11">
        <v>0.0010760416666666668</v>
      </c>
      <c r="L110" s="12">
        <v>222.8104320747375</v>
      </c>
    </row>
    <row r="111" spans="6:12" ht="12.75">
      <c r="F111" s="9" t="s">
        <v>42</v>
      </c>
      <c r="H111" s="16" t="s">
        <v>85</v>
      </c>
      <c r="K111" s="11">
        <v>0.0010900462962962962</v>
      </c>
      <c r="L111" s="12">
        <v>239.76644608797187</v>
      </c>
    </row>
    <row r="112" spans="6:14" ht="12.75">
      <c r="F112" s="9" t="s">
        <v>191</v>
      </c>
      <c r="H112" s="16" t="s">
        <v>200</v>
      </c>
      <c r="I112" s="9"/>
      <c r="K112" s="11" t="s">
        <v>191</v>
      </c>
      <c r="L112" s="12">
        <v>1045.29</v>
      </c>
      <c r="M112" s="37">
        <f>SUM(L110:L112)</f>
        <v>1507.8668781627093</v>
      </c>
      <c r="N112" s="32"/>
    </row>
    <row r="113" spans="1:12" ht="12.75">
      <c r="A113" s="14" t="s">
        <v>201</v>
      </c>
      <c r="B113" s="38">
        <f>IF(ISNUMBER(K115),K113+K114+K115,"")</f>
        <v>0.003934375</v>
      </c>
      <c r="D113" s="14">
        <v>1</v>
      </c>
      <c r="E113" s="9" t="s">
        <v>28</v>
      </c>
      <c r="F113" s="9" t="s">
        <v>47</v>
      </c>
      <c r="H113" s="16" t="s">
        <v>108</v>
      </c>
      <c r="K113" s="11">
        <v>0.0011341435185185185</v>
      </c>
      <c r="L113" s="12">
        <v>293.1568703775788</v>
      </c>
    </row>
    <row r="114" spans="6:12" ht="12.75">
      <c r="F114" s="9" t="s">
        <v>47</v>
      </c>
      <c r="H114" s="16" t="s">
        <v>107</v>
      </c>
      <c r="K114" s="11">
        <v>0.0012702546296296296</v>
      </c>
      <c r="L114" s="12">
        <v>457.95251070455447</v>
      </c>
    </row>
    <row r="115" spans="6:14" ht="12.75">
      <c r="F115" s="9" t="s">
        <v>47</v>
      </c>
      <c r="H115" s="16" t="s">
        <v>109</v>
      </c>
      <c r="K115" s="11">
        <v>0.0015299768518518518</v>
      </c>
      <c r="L115" s="12">
        <v>772.4094978590892</v>
      </c>
      <c r="M115" s="37">
        <f>SUM(L113:L115)</f>
        <v>1523.5188789412225</v>
      </c>
      <c r="N115" s="32"/>
    </row>
    <row r="116" spans="1:12" ht="12.75">
      <c r="A116" s="14" t="s">
        <v>201</v>
      </c>
      <c r="B116" s="38">
        <f>IF(ISNUMBER(K118),K116+K117+K118,"")</f>
      </c>
      <c r="D116" s="14">
        <v>1</v>
      </c>
      <c r="E116" s="9" t="s">
        <v>18</v>
      </c>
      <c r="F116" s="9" t="s">
        <v>52</v>
      </c>
      <c r="H116" s="16" t="s">
        <v>84</v>
      </c>
      <c r="K116" s="11">
        <v>0.0012917824074074075</v>
      </c>
      <c r="L116" s="12">
        <v>484.01712728688244</v>
      </c>
    </row>
    <row r="117" spans="6:12" ht="12.75">
      <c r="F117" s="9" t="s">
        <v>54</v>
      </c>
      <c r="H117" s="16" t="s">
        <v>130</v>
      </c>
      <c r="K117" s="11">
        <v>0.001302314814814815</v>
      </c>
      <c r="L117" s="12">
        <v>496.7691708836128</v>
      </c>
    </row>
    <row r="118" spans="6:14" ht="12.75">
      <c r="F118" s="9" t="s">
        <v>191</v>
      </c>
      <c r="H118" s="16" t="s">
        <v>200</v>
      </c>
      <c r="I118" s="9"/>
      <c r="K118" s="11" t="s">
        <v>191</v>
      </c>
      <c r="L118" s="12">
        <v>1045.29</v>
      </c>
      <c r="M118" s="37">
        <f>SUM(L116:L118)</f>
        <v>2026.0762981704952</v>
      </c>
      <c r="N118" s="32"/>
    </row>
    <row r="119" spans="1:12" ht="12.75">
      <c r="A119" s="34">
        <v>27</v>
      </c>
      <c r="B119" s="38">
        <f>IF(ISNUMBER(K121),K119+K120+K121,"")</f>
      </c>
      <c r="D119" s="14">
        <v>1</v>
      </c>
      <c r="E119" s="9" t="s">
        <v>23</v>
      </c>
      <c r="F119" s="9" t="s">
        <v>56</v>
      </c>
      <c r="H119" s="16" t="s">
        <v>94</v>
      </c>
      <c r="K119" s="11">
        <v>0.001202662037037037</v>
      </c>
      <c r="L119" s="12">
        <v>376.115219929934</v>
      </c>
    </row>
    <row r="120" spans="6:12" ht="12.75">
      <c r="F120" s="9" t="s">
        <v>52</v>
      </c>
      <c r="H120" s="16" t="s">
        <v>95</v>
      </c>
      <c r="K120" s="11">
        <v>0.0013921296296296294</v>
      </c>
      <c r="L120" s="12">
        <v>605.5118723238613</v>
      </c>
    </row>
    <row r="121" spans="6:14" ht="12.75">
      <c r="F121" s="9" t="s">
        <v>191</v>
      </c>
      <c r="H121" s="16" t="s">
        <v>200</v>
      </c>
      <c r="I121" s="9"/>
      <c r="K121" s="11" t="s">
        <v>191</v>
      </c>
      <c r="L121" s="12">
        <v>1045.29</v>
      </c>
      <c r="M121" s="37">
        <f>SUM(L119:L121)</f>
        <v>2026.9170922537953</v>
      </c>
      <c r="N121" s="32"/>
    </row>
    <row r="122" ht="12.75">
      <c r="A122" s="14" t="s">
        <v>191</v>
      </c>
    </row>
    <row r="128" spans="1:7" ht="12.75">
      <c r="A128" s="6"/>
      <c r="B128" s="7"/>
      <c r="C128" s="8"/>
      <c r="D128" s="8"/>
      <c r="E128" s="8"/>
      <c r="F128" s="8"/>
      <c r="G128" s="8"/>
    </row>
    <row r="129" spans="1:7" ht="12.75">
      <c r="A129" s="7"/>
      <c r="B129" s="7"/>
      <c r="C129" s="8"/>
      <c r="D129" s="8"/>
      <c r="E129" s="8"/>
      <c r="F129" s="8"/>
      <c r="G129" s="8"/>
    </row>
    <row r="130" spans="1:7" ht="12.75">
      <c r="A130" s="7"/>
      <c r="B130" s="7"/>
      <c r="C130" s="8"/>
      <c r="D130" s="8"/>
      <c r="E130" s="8"/>
      <c r="F130" s="8"/>
      <c r="G130" s="8"/>
    </row>
    <row r="131" spans="1:10" ht="12.75">
      <c r="A131" s="7"/>
      <c r="B131" s="7"/>
      <c r="C131" s="8"/>
      <c r="D131" s="8"/>
      <c r="E131" s="8"/>
      <c r="F131" s="8"/>
      <c r="J131" s="9"/>
    </row>
    <row r="132" spans="1:10" ht="12.75">
      <c r="A132" s="7"/>
      <c r="B132" s="7"/>
      <c r="C132" s="8"/>
      <c r="D132" s="8"/>
      <c r="E132" s="8"/>
      <c r="F132" s="8"/>
      <c r="J132" s="25" t="s">
        <v>9</v>
      </c>
    </row>
    <row r="133" spans="1:10" ht="12.75">
      <c r="A133" s="7"/>
      <c r="J133" s="25" t="s">
        <v>202</v>
      </c>
    </row>
    <row r="134" ht="12.75">
      <c r="A134" s="7"/>
    </row>
    <row r="135" ht="12.75">
      <c r="A135" s="7"/>
    </row>
  </sheetData>
  <sheetProtection/>
  <mergeCells count="2">
    <mergeCell ref="H25:J25"/>
    <mergeCell ref="I6:K6"/>
  </mergeCells>
  <printOptions/>
  <pageMargins left="0.75" right="0.75" top="1" bottom="1" header="0.5" footer="0.5"/>
  <pageSetup horizontalDpi="600" verticalDpi="600" orientation="portrait" paperSize="9" scale="85" r:id="rId1"/>
  <rowBreaks count="2" manualBreakCount="2">
    <brk id="49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2017-01-23T14:51:40Z</cp:lastPrinted>
  <dcterms:created xsi:type="dcterms:W3CDTF">2006-06-15T23:51:42Z</dcterms:created>
  <dcterms:modified xsi:type="dcterms:W3CDTF">2017-01-23T14:51:47Z</dcterms:modified>
  <cp:category/>
  <cp:version/>
  <cp:contentType/>
  <cp:contentStatus/>
</cp:coreProperties>
</file>